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RF-2002 (2)" sheetId="1" r:id="rId1"/>
    <sheet name="DATA30YMA" sheetId="2" r:id="rId2"/>
    <sheet name="Sheet1" sheetId="3" r:id="rId3"/>
  </sheets>
  <definedNames>
    <definedName name="__123Graph_A" hidden="1">'DATA30YMA'!$D$8:$D$106</definedName>
    <definedName name="__123Graph_B" hidden="1">'DATA30YMA'!$I$8:$I$106</definedName>
    <definedName name="__123Graph_X" hidden="1">'DATA30YMA'!#REF!</definedName>
    <definedName name="_Regression_Int" localSheetId="1" hidden="1">1</definedName>
    <definedName name="_xlnm.Print_Area" localSheetId="1">'DATA30YMA'!$A$1:$I$134</definedName>
    <definedName name="Print_Area_MI" localSheetId="1">'DATA30YMA'!$E$1:$I$62</definedName>
    <definedName name="_xlnm.Print_Titles" localSheetId="1">'DATA30YMA'!$1:$7</definedName>
  </definedNames>
  <calcPr fullCalcOnLoad="1"/>
</workbook>
</file>

<file path=xl/sharedStrings.xml><?xml version="1.0" encoding="utf-8"?>
<sst xmlns="http://schemas.openxmlformats.org/spreadsheetml/2006/main" count="467" uniqueCount="165">
  <si>
    <t>CYPRUS: ANNUAL PRECIPITATION</t>
  </si>
  <si>
    <t>(AREA UNDER GOVERNMENT CONTROL)</t>
  </si>
  <si>
    <t>No</t>
  </si>
  <si>
    <t>Year</t>
  </si>
  <si>
    <t xml:space="preserve"> mm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</si>
  <si>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</si>
  <si>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</si>
  <si>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</si>
  <si>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</si>
  <si>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</si>
  <si>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</si>
  <si>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</si>
  <si>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</si>
  <si>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</si>
  <si>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</si>
  <si>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</si>
  <si>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</si>
  <si>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</si>
  <si>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</si>
  <si>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</si>
  <si>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</si>
  <si>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</si>
  <si>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</si>
  <si>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</si>
  <si>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</si>
  <si>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</si>
  <si>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</si>
  <si>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</si>
  <si>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</si>
  <si>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</si>
  <si>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</si>
  <si>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</si>
  <si>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</si>
  <si>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</si>
  <si>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</si>
  <si>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</si>
  <si>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</si>
  <si>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</si>
  <si>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</si>
  <si>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</si>
  <si>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</si>
  <si>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</si>
  <si>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</si>
  <si>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</si>
  <si>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</si>
  <si>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</si>
  <si>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</si>
  <si>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</si>
  <si>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</si>
  <si>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</si>
  <si>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</si>
  <si>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</si>
  <si>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</si>
  <si>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</si>
  <si>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</si>
  <si>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</si>
  <si>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</si>
  <si>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</si>
  <si>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</si>
  <si>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</si>
  <si>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</si>
  <si>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</si>
  <si>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</si>
  <si>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</si>
  <si>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</si>
  <si>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</si>
  <si>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</si>
  <si>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</si>
  <si>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</si>
  <si>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</si>
  <si>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</si>
  <si>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</si>
  <si>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</si>
  <si>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</si>
  <si>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</si>
  <si>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</si>
  <si>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</si>
  <si>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</si>
  <si>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</si>
  <si>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</si>
  <si>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</si>
  <si>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</si>
  <si>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</si>
  <si>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</si>
  <si>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</si>
  <si>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</si>
  <si>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</si>
  <si>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</si>
  <si>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</si>
  <si>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</si>
  <si>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</si>
  <si>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</si>
  <si>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</si>
  <si>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</si>
  <si>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</si>
  <si>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</si>
  <si>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</si>
  <si>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</si>
  <si>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</si>
  <si>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</si>
  <si>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</si>
  <si>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</si>
  <si>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AVERAGE</t>
  </si>
  <si>
    <t xml:space="preserve">Years </t>
  </si>
  <si>
    <t>Percent of</t>
  </si>
  <si>
    <t>Moving</t>
  </si>
  <si>
    <t>Considened</t>
  </si>
  <si>
    <t>Average</t>
  </si>
  <si>
    <t>Mov. Aver.</t>
  </si>
  <si>
    <t>Till</t>
  </si>
  <si>
    <t>30 Year</t>
  </si>
  <si>
    <t>30 Years</t>
  </si>
  <si>
    <t>1998-99</t>
  </si>
  <si>
    <t>1999-00</t>
  </si>
  <si>
    <t>2000-01</t>
  </si>
  <si>
    <t>2001-02</t>
  </si>
  <si>
    <t>1901-1970</t>
  </si>
  <si>
    <t>1901/02</t>
  </si>
  <si>
    <t>1911/12</t>
  </si>
  <si>
    <t>1921/22</t>
  </si>
  <si>
    <t>1931/32</t>
  </si>
  <si>
    <t>1941/42</t>
  </si>
  <si>
    <t>1951/52</t>
  </si>
  <si>
    <t>1961/62</t>
  </si>
  <si>
    <t>1971/72</t>
  </si>
  <si>
    <t>1981/82</t>
  </si>
  <si>
    <t>1991/92</t>
  </si>
  <si>
    <t>2001/02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</si>
  <si>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</si>
  <si>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</si>
  <si>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</si>
  <si>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</si>
  <si>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</si>
  <si>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</si>
  <si>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</si>
  <si>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</si>
  <si>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</si>
  <si>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</si>
  <si>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2011/12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</si>
  <si>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</si>
  <si>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</si>
  <si>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</si>
  <si>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</si>
  <si>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</si>
  <si>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</si>
  <si>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</si>
  <si>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</si>
  <si>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</si>
  <si>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</si>
  <si>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</si>
  <si>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</si>
  <si>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</si>
  <si>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</si>
  <si>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</si>
  <si>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</si>
  <si>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</si>
  <si>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 xml:space="preserve">2000-01 </t>
  </si>
  <si>
    <t>Till 2029-30</t>
  </si>
  <si>
    <t>Till 2030-31</t>
  </si>
  <si>
    <t>Till 2031-32</t>
  </si>
  <si>
    <t>Till 2032-33</t>
  </si>
  <si>
    <t>Till 2032-34</t>
  </si>
  <si>
    <t>Till 2034-35</t>
  </si>
  <si>
    <t>2021/22</t>
  </si>
  <si>
    <t>1971-2022</t>
  </si>
</sst>
</file>

<file path=xl/styles.xml><?xml version="1.0" encoding="utf-8"?>
<styleSheet xmlns="http://schemas.openxmlformats.org/spreadsheetml/2006/main">
  <numFmts count="6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£&quot;;\-#,##0\ &quot;£&quot;"/>
    <numFmt numFmtId="193" formatCode="#,##0\ &quot;£&quot;;[Red]\-#,##0\ &quot;£&quot;"/>
    <numFmt numFmtId="194" formatCode="#,##0.00\ &quot;£&quot;;\-#,##0.00\ &quot;£&quot;"/>
    <numFmt numFmtId="195" formatCode="#,##0.00\ &quot;£&quot;;[Red]\-#,##0.00\ &quot;£&quot;"/>
    <numFmt numFmtId="196" formatCode="_-* #,##0\ &quot;£&quot;_-;\-* #,##0\ &quot;£&quot;_-;_-* &quot;-&quot;\ &quot;£&quot;_-;_-@_-"/>
    <numFmt numFmtId="197" formatCode="_-* #,##0\ _£_-;\-* #,##0\ _£_-;_-* &quot;-&quot;\ _£_-;_-@_-"/>
    <numFmt numFmtId="198" formatCode="_-* #,##0.00\ &quot;£&quot;_-;\-* #,##0.00\ &quot;£&quot;_-;_-* &quot;-&quot;??\ &quot;£&quot;_-;_-@_-"/>
    <numFmt numFmtId="199" formatCode="_-* #,##0.00\ _£_-;\-* #,##0.00\ _£_-;_-* &quot;-&quot;??\ _£_-;_-@_-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0.00_)"/>
    <numFmt numFmtId="215" formatCode="0_)"/>
    <numFmt numFmtId="216" formatCode="0.000"/>
    <numFmt numFmtId="217" formatCode="0.0_)"/>
    <numFmt numFmtId="218" formatCode="0.000_)"/>
    <numFmt numFmtId="219" formatCode="0.0000_)"/>
    <numFmt numFmtId="220" formatCode="0.0"/>
    <numFmt numFmtId="221" formatCode="0.0%"/>
  </numFmts>
  <fonts count="52">
    <font>
      <sz val="10"/>
      <name val="Courier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Arial Greek"/>
      <family val="2"/>
    </font>
    <font>
      <sz val="10"/>
      <name val="Times New Roman Greek"/>
      <family val="1"/>
    </font>
    <font>
      <b/>
      <sz val="12"/>
      <name val="Times New Roman Greek"/>
      <family val="1"/>
    </font>
    <font>
      <sz val="12"/>
      <name val="Times New Roman Greek"/>
      <family val="1"/>
    </font>
    <font>
      <b/>
      <sz val="10"/>
      <name val="Times New Roman Greek"/>
      <family val="1"/>
    </font>
    <font>
      <sz val="8"/>
      <name val="Courier"/>
      <family val="1"/>
    </font>
    <font>
      <sz val="10"/>
      <color indexed="8"/>
      <name val="Arial Greek"/>
      <family val="0"/>
    </font>
    <font>
      <sz val="7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Greek"/>
      <family val="0"/>
    </font>
    <font>
      <b/>
      <sz val="10"/>
      <color indexed="8"/>
      <name val="Arial Greek"/>
      <family val="0"/>
    </font>
    <font>
      <b/>
      <sz val="16"/>
      <color indexed="8"/>
      <name val="Arial Greek"/>
      <family val="0"/>
    </font>
    <font>
      <i/>
      <u val="single"/>
      <sz val="8"/>
      <color indexed="8"/>
      <name val="Arial Greek"/>
      <family val="0"/>
    </font>
    <font>
      <b/>
      <i/>
      <sz val="8"/>
      <color indexed="8"/>
      <name val="Arial Greek"/>
      <family val="0"/>
    </font>
    <font>
      <i/>
      <sz val="8"/>
      <color indexed="8"/>
      <name val="Arial Greek"/>
      <family val="0"/>
    </font>
    <font>
      <sz val="8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center"/>
    </xf>
    <xf numFmtId="215" fontId="5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8" fillId="0" borderId="14" xfId="0" applyFont="1" applyBorder="1" applyAlignment="1">
      <alignment vertical="center"/>
    </xf>
    <xf numFmtId="215" fontId="8" fillId="0" borderId="19" xfId="0" applyNumberFormat="1" applyFont="1" applyBorder="1" applyAlignment="1" applyProtection="1">
      <alignment horizontal="center" vertical="center"/>
      <protection/>
    </xf>
    <xf numFmtId="215" fontId="5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14" fontId="5" fillId="0" borderId="13" xfId="0" applyNumberFormat="1" applyFont="1" applyBorder="1" applyAlignment="1" applyProtection="1">
      <alignment horizontal="center"/>
      <protection/>
    </xf>
    <xf numFmtId="214" fontId="5" fillId="0" borderId="1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215" fontId="5" fillId="0" borderId="0" xfId="0" applyNumberFormat="1" applyFont="1" applyAlignment="1">
      <alignment/>
    </xf>
    <xf numFmtId="1" fontId="5" fillId="0" borderId="12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15" fontId="8" fillId="0" borderId="22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214" fontId="8" fillId="0" borderId="22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 applyProtection="1">
      <alignment horizontal="center"/>
      <protection/>
    </xf>
    <xf numFmtId="2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1" fontId="5" fillId="33" borderId="13" xfId="0" applyNumberFormat="1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left"/>
      <protection/>
    </xf>
    <xf numFmtId="2" fontId="5" fillId="33" borderId="13" xfId="0" applyNumberFormat="1" applyFont="1" applyFill="1" applyBorder="1" applyAlignment="1">
      <alignment horizontal="center"/>
    </xf>
    <xf numFmtId="215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2" fontId="5" fillId="33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33"/>
      <rgbColor rgb="00FFFF99"/>
      <rgbColor rgb="00FFFDE8"/>
      <rgbColor rgb="0075C5F0"/>
      <rgbColor rgb="0000AAE7"/>
      <rgbColor rgb="000000FF"/>
      <rgbColor rgb="00000080"/>
      <rgbColor rgb="00DCDD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ΕΤΗΣΙΑ ΒΡΟΧΟΠΤΩΣΗ ΤΗΣ ΚΥΠΡΟΥ
(ΕΛΕΥΘΕΡΕΣ ΠΕΡΙΟΧΕΣ)</a:t>
            </a:r>
          </a:p>
        </c:rich>
      </c:tx>
      <c:layout>
        <c:manualLayout>
          <c:xMode val="factor"/>
          <c:yMode val="factor"/>
          <c:x val="-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35"/>
          <c:w val="0.93775"/>
          <c:h val="0.84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101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102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10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05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06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107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08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09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1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1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13"/>
            <c:invertIfNegative val="0"/>
            <c:spPr>
              <a:solidFill>
                <a:srgbClr val="00AAE7"/>
              </a:solidFill>
              <a:ln w="12700">
                <a:solidFill>
                  <a:srgbClr val="000000"/>
                </a:solidFill>
              </a:ln>
            </c:spPr>
          </c:dPt>
          <c:dPt>
            <c:idx val="115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116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Pt>
            <c:idx val="1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0"/>
            <c:invertIfNegative val="0"/>
            <c:spPr>
              <a:solidFill>
                <a:srgbClr val="75C5F0"/>
              </a:solidFill>
              <a:ln w="12700">
                <a:solidFill>
                  <a:srgbClr val="000000"/>
                </a:solidFill>
              </a:ln>
            </c:spPr>
          </c:dPt>
          <c:dPt>
            <c:idx val="121"/>
            <c:invertIfNegative val="0"/>
            <c:spPr>
              <a:solidFill>
                <a:srgbClr val="FFFD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561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544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DATA30YMA!$K$8:$K$129</c:f>
              <c:strCache>
                <c:ptCount val="122"/>
                <c:pt idx="0">
                  <c:v>1901/02</c:v>
                </c:pt>
                <c:pt idx="10">
                  <c:v>1911/12</c:v>
                </c:pt>
                <c:pt idx="20">
                  <c:v>1921/22</c:v>
                </c:pt>
                <c:pt idx="30">
                  <c:v>1931/32</c:v>
                </c:pt>
                <c:pt idx="40">
                  <c:v>1941/42</c:v>
                </c:pt>
                <c:pt idx="50">
                  <c:v>1951/52</c:v>
                </c:pt>
                <c:pt idx="60">
                  <c:v>1961/62</c:v>
                </c:pt>
                <c:pt idx="70">
                  <c:v>1971/72</c:v>
                </c:pt>
                <c:pt idx="80">
                  <c:v>1981/82</c:v>
                </c:pt>
                <c:pt idx="90">
                  <c:v>1991/92</c:v>
                </c:pt>
                <c:pt idx="100">
                  <c:v>2001/02</c:v>
                </c:pt>
                <c:pt idx="110">
                  <c:v>2011/12</c:v>
                </c:pt>
                <c:pt idx="120">
                  <c:v>2021/22</c:v>
                </c:pt>
              </c:strCache>
            </c:strRef>
          </c:cat>
          <c:val>
            <c:numRef>
              <c:f>DATA30YMA!$D$8:$D$129</c:f>
              <c:numCache>
                <c:ptCount val="122"/>
                <c:pt idx="0">
                  <c:v>292</c:v>
                </c:pt>
                <c:pt idx="1">
                  <c:v>468</c:v>
                </c:pt>
                <c:pt idx="2">
                  <c:v>537</c:v>
                </c:pt>
                <c:pt idx="3">
                  <c:v>722</c:v>
                </c:pt>
                <c:pt idx="4">
                  <c:v>529</c:v>
                </c:pt>
                <c:pt idx="5">
                  <c:v>677</c:v>
                </c:pt>
                <c:pt idx="6">
                  <c:v>498</c:v>
                </c:pt>
                <c:pt idx="7">
                  <c:v>500</c:v>
                </c:pt>
                <c:pt idx="8">
                  <c:v>593</c:v>
                </c:pt>
                <c:pt idx="9">
                  <c:v>551</c:v>
                </c:pt>
                <c:pt idx="10">
                  <c:v>667</c:v>
                </c:pt>
                <c:pt idx="11">
                  <c:v>535</c:v>
                </c:pt>
                <c:pt idx="12">
                  <c:v>649</c:v>
                </c:pt>
                <c:pt idx="13">
                  <c:v>543</c:v>
                </c:pt>
                <c:pt idx="14">
                  <c:v>411</c:v>
                </c:pt>
                <c:pt idx="15">
                  <c:v>373</c:v>
                </c:pt>
                <c:pt idx="16">
                  <c:v>472</c:v>
                </c:pt>
                <c:pt idx="17">
                  <c:v>590</c:v>
                </c:pt>
                <c:pt idx="18">
                  <c:v>697</c:v>
                </c:pt>
                <c:pt idx="19">
                  <c:v>572</c:v>
                </c:pt>
                <c:pt idx="20">
                  <c:v>546</c:v>
                </c:pt>
                <c:pt idx="21">
                  <c:v>627</c:v>
                </c:pt>
                <c:pt idx="22">
                  <c:v>549</c:v>
                </c:pt>
                <c:pt idx="23">
                  <c:v>460</c:v>
                </c:pt>
                <c:pt idx="24">
                  <c:v>732</c:v>
                </c:pt>
                <c:pt idx="25">
                  <c:v>506</c:v>
                </c:pt>
                <c:pt idx="26">
                  <c:v>434</c:v>
                </c:pt>
                <c:pt idx="27">
                  <c:v>648</c:v>
                </c:pt>
                <c:pt idx="28">
                  <c:v>739</c:v>
                </c:pt>
                <c:pt idx="29">
                  <c:v>651</c:v>
                </c:pt>
                <c:pt idx="30">
                  <c:v>284</c:v>
                </c:pt>
                <c:pt idx="31">
                  <c:v>341</c:v>
                </c:pt>
                <c:pt idx="32">
                  <c:v>401</c:v>
                </c:pt>
                <c:pt idx="33">
                  <c:v>687</c:v>
                </c:pt>
                <c:pt idx="34">
                  <c:v>530</c:v>
                </c:pt>
                <c:pt idx="35">
                  <c:v>566</c:v>
                </c:pt>
                <c:pt idx="36">
                  <c:v>575</c:v>
                </c:pt>
                <c:pt idx="37">
                  <c:v>643</c:v>
                </c:pt>
                <c:pt idx="38">
                  <c:v>551</c:v>
                </c:pt>
                <c:pt idx="39">
                  <c:v>370</c:v>
                </c:pt>
                <c:pt idx="40">
                  <c:v>597</c:v>
                </c:pt>
                <c:pt idx="41">
                  <c:v>639</c:v>
                </c:pt>
                <c:pt idx="42">
                  <c:v>514</c:v>
                </c:pt>
                <c:pt idx="43">
                  <c:v>617</c:v>
                </c:pt>
                <c:pt idx="44">
                  <c:v>531</c:v>
                </c:pt>
                <c:pt idx="45">
                  <c:v>529</c:v>
                </c:pt>
                <c:pt idx="46">
                  <c:v>561</c:v>
                </c:pt>
                <c:pt idx="47">
                  <c:v>530</c:v>
                </c:pt>
                <c:pt idx="48">
                  <c:v>560</c:v>
                </c:pt>
                <c:pt idx="49">
                  <c:v>400</c:v>
                </c:pt>
                <c:pt idx="50">
                  <c:v>617</c:v>
                </c:pt>
                <c:pt idx="51">
                  <c:v>664</c:v>
                </c:pt>
                <c:pt idx="52">
                  <c:v>543</c:v>
                </c:pt>
                <c:pt idx="53">
                  <c:v>545</c:v>
                </c:pt>
                <c:pt idx="54">
                  <c:v>547</c:v>
                </c:pt>
                <c:pt idx="55">
                  <c:v>415</c:v>
                </c:pt>
                <c:pt idx="56">
                  <c:v>506</c:v>
                </c:pt>
                <c:pt idx="57">
                  <c:v>399</c:v>
                </c:pt>
                <c:pt idx="58">
                  <c:v>406</c:v>
                </c:pt>
                <c:pt idx="59">
                  <c:v>469</c:v>
                </c:pt>
                <c:pt idx="60">
                  <c:v>656</c:v>
                </c:pt>
                <c:pt idx="61">
                  <c:v>636</c:v>
                </c:pt>
                <c:pt idx="62">
                  <c:v>309</c:v>
                </c:pt>
                <c:pt idx="63">
                  <c:v>532</c:v>
                </c:pt>
                <c:pt idx="64">
                  <c:v>519</c:v>
                </c:pt>
                <c:pt idx="65">
                  <c:v>694</c:v>
                </c:pt>
                <c:pt idx="66">
                  <c:v>499</c:v>
                </c:pt>
                <c:pt idx="67">
                  <c:v>800</c:v>
                </c:pt>
                <c:pt idx="68">
                  <c:v>398</c:v>
                </c:pt>
                <c:pt idx="69">
                  <c:v>498</c:v>
                </c:pt>
                <c:pt idx="70">
                  <c:v>408</c:v>
                </c:pt>
                <c:pt idx="71">
                  <c:v>213</c:v>
                </c:pt>
                <c:pt idx="72">
                  <c:v>389</c:v>
                </c:pt>
                <c:pt idx="73">
                  <c:v>619</c:v>
                </c:pt>
                <c:pt idx="74">
                  <c:v>563</c:v>
                </c:pt>
                <c:pt idx="75">
                  <c:v>471</c:v>
                </c:pt>
                <c:pt idx="76">
                  <c:v>549</c:v>
                </c:pt>
                <c:pt idx="77">
                  <c:v>439</c:v>
                </c:pt>
                <c:pt idx="78">
                  <c:v>582</c:v>
                </c:pt>
                <c:pt idx="79">
                  <c:v>574</c:v>
                </c:pt>
                <c:pt idx="80">
                  <c:v>425</c:v>
                </c:pt>
                <c:pt idx="81">
                  <c:v>437</c:v>
                </c:pt>
                <c:pt idx="82">
                  <c:v>448</c:v>
                </c:pt>
                <c:pt idx="83">
                  <c:v>498</c:v>
                </c:pt>
                <c:pt idx="84">
                  <c:v>438</c:v>
                </c:pt>
                <c:pt idx="85">
                  <c:v>520</c:v>
                </c:pt>
                <c:pt idx="86">
                  <c:v>625</c:v>
                </c:pt>
                <c:pt idx="87">
                  <c:v>481</c:v>
                </c:pt>
                <c:pt idx="88">
                  <c:v>363</c:v>
                </c:pt>
                <c:pt idx="89">
                  <c:v>282</c:v>
                </c:pt>
                <c:pt idx="90">
                  <c:v>637</c:v>
                </c:pt>
                <c:pt idx="91">
                  <c:v>509</c:v>
                </c:pt>
                <c:pt idx="92">
                  <c:v>417</c:v>
                </c:pt>
                <c:pt idx="93">
                  <c:v>493</c:v>
                </c:pt>
                <c:pt idx="94">
                  <c:v>383</c:v>
                </c:pt>
                <c:pt idx="95">
                  <c:v>399</c:v>
                </c:pt>
                <c:pt idx="96">
                  <c:v>388</c:v>
                </c:pt>
                <c:pt idx="97">
                  <c:v>473</c:v>
                </c:pt>
                <c:pt idx="98">
                  <c:v>363</c:v>
                </c:pt>
                <c:pt idx="99">
                  <c:v>468</c:v>
                </c:pt>
                <c:pt idx="100">
                  <c:v>602</c:v>
                </c:pt>
                <c:pt idx="101">
                  <c:v>561</c:v>
                </c:pt>
                <c:pt idx="102">
                  <c:v>544</c:v>
                </c:pt>
                <c:pt idx="103">
                  <c:v>412</c:v>
                </c:pt>
                <c:pt idx="104">
                  <c:v>360</c:v>
                </c:pt>
                <c:pt idx="105">
                  <c:v>479</c:v>
                </c:pt>
                <c:pt idx="106">
                  <c:v>272</c:v>
                </c:pt>
                <c:pt idx="107">
                  <c:v>527</c:v>
                </c:pt>
                <c:pt idx="108">
                  <c:v>546</c:v>
                </c:pt>
                <c:pt idx="109">
                  <c:v>464</c:v>
                </c:pt>
                <c:pt idx="110">
                  <c:v>654</c:v>
                </c:pt>
                <c:pt idx="111">
                  <c:v>544</c:v>
                </c:pt>
                <c:pt idx="112">
                  <c:v>315</c:v>
                </c:pt>
                <c:pt idx="113">
                  <c:v>561</c:v>
                </c:pt>
                <c:pt idx="114">
                  <c:v>309</c:v>
                </c:pt>
                <c:pt idx="115">
                  <c:v>413</c:v>
                </c:pt>
                <c:pt idx="116">
                  <c:v>447</c:v>
                </c:pt>
                <c:pt idx="117">
                  <c:v>785</c:v>
                </c:pt>
                <c:pt idx="118">
                  <c:v>626</c:v>
                </c:pt>
                <c:pt idx="119">
                  <c:v>348</c:v>
                </c:pt>
                <c:pt idx="120">
                  <c:v>512</c:v>
                </c:pt>
                <c:pt idx="121">
                  <c:v>464</c:v>
                </c:pt>
              </c:numCache>
            </c:numRef>
          </c:val>
        </c:ser>
        <c:gapWidth val="0"/>
        <c:axId val="10132229"/>
        <c:axId val="24081198"/>
      </c:bar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DATA30YMA!$K$8:$K$129</c:f>
              <c:strCache>
                <c:ptCount val="122"/>
                <c:pt idx="0">
                  <c:v>1901/02</c:v>
                </c:pt>
                <c:pt idx="10">
                  <c:v>1911/12</c:v>
                </c:pt>
                <c:pt idx="20">
                  <c:v>1921/22</c:v>
                </c:pt>
                <c:pt idx="30">
                  <c:v>1931/32</c:v>
                </c:pt>
                <c:pt idx="40">
                  <c:v>1941/42</c:v>
                </c:pt>
                <c:pt idx="50">
                  <c:v>1951/52</c:v>
                </c:pt>
                <c:pt idx="60">
                  <c:v>1961/62</c:v>
                </c:pt>
                <c:pt idx="70">
                  <c:v>1971/72</c:v>
                </c:pt>
                <c:pt idx="80">
                  <c:v>1981/82</c:v>
                </c:pt>
                <c:pt idx="90">
                  <c:v>1991/92</c:v>
                </c:pt>
                <c:pt idx="100">
                  <c:v>2001/02</c:v>
                </c:pt>
                <c:pt idx="110">
                  <c:v>2011/12</c:v>
                </c:pt>
                <c:pt idx="120">
                  <c:v>2021/22</c:v>
                </c:pt>
              </c:strCache>
            </c:strRef>
          </c:cat>
          <c:val>
            <c:numRef>
              <c:f>DATA30YMA!$J$8:$J$129</c:f>
              <c:numCache>
                <c:ptCount val="122"/>
                <c:pt idx="0">
                  <c:v>541</c:v>
                </c:pt>
                <c:pt idx="1">
                  <c:v>541</c:v>
                </c:pt>
                <c:pt idx="2">
                  <c:v>541</c:v>
                </c:pt>
                <c:pt idx="3">
                  <c:v>541</c:v>
                </c:pt>
                <c:pt idx="4">
                  <c:v>541</c:v>
                </c:pt>
                <c:pt idx="5">
                  <c:v>541</c:v>
                </c:pt>
                <c:pt idx="6">
                  <c:v>541</c:v>
                </c:pt>
                <c:pt idx="7">
                  <c:v>541</c:v>
                </c:pt>
                <c:pt idx="8">
                  <c:v>541</c:v>
                </c:pt>
                <c:pt idx="9">
                  <c:v>541</c:v>
                </c:pt>
                <c:pt idx="10">
                  <c:v>541</c:v>
                </c:pt>
                <c:pt idx="11">
                  <c:v>541</c:v>
                </c:pt>
                <c:pt idx="12">
                  <c:v>541</c:v>
                </c:pt>
                <c:pt idx="13">
                  <c:v>541</c:v>
                </c:pt>
                <c:pt idx="14">
                  <c:v>541</c:v>
                </c:pt>
                <c:pt idx="15">
                  <c:v>541</c:v>
                </c:pt>
                <c:pt idx="16">
                  <c:v>541</c:v>
                </c:pt>
                <c:pt idx="17">
                  <c:v>541</c:v>
                </c:pt>
                <c:pt idx="18">
                  <c:v>541</c:v>
                </c:pt>
                <c:pt idx="19">
                  <c:v>541</c:v>
                </c:pt>
                <c:pt idx="20">
                  <c:v>541</c:v>
                </c:pt>
                <c:pt idx="21">
                  <c:v>541</c:v>
                </c:pt>
                <c:pt idx="22">
                  <c:v>541</c:v>
                </c:pt>
                <c:pt idx="23">
                  <c:v>541</c:v>
                </c:pt>
                <c:pt idx="24">
                  <c:v>541</c:v>
                </c:pt>
                <c:pt idx="25">
                  <c:v>541</c:v>
                </c:pt>
                <c:pt idx="26">
                  <c:v>541</c:v>
                </c:pt>
                <c:pt idx="27">
                  <c:v>541</c:v>
                </c:pt>
                <c:pt idx="28">
                  <c:v>541</c:v>
                </c:pt>
                <c:pt idx="29">
                  <c:v>541</c:v>
                </c:pt>
                <c:pt idx="30">
                  <c:v>541</c:v>
                </c:pt>
                <c:pt idx="31">
                  <c:v>541</c:v>
                </c:pt>
                <c:pt idx="32">
                  <c:v>541</c:v>
                </c:pt>
                <c:pt idx="33">
                  <c:v>541</c:v>
                </c:pt>
                <c:pt idx="34">
                  <c:v>541</c:v>
                </c:pt>
                <c:pt idx="35">
                  <c:v>541</c:v>
                </c:pt>
                <c:pt idx="36">
                  <c:v>541</c:v>
                </c:pt>
                <c:pt idx="37">
                  <c:v>541</c:v>
                </c:pt>
                <c:pt idx="38">
                  <c:v>541</c:v>
                </c:pt>
                <c:pt idx="39">
                  <c:v>541</c:v>
                </c:pt>
                <c:pt idx="40">
                  <c:v>541</c:v>
                </c:pt>
                <c:pt idx="41">
                  <c:v>541</c:v>
                </c:pt>
                <c:pt idx="42">
                  <c:v>541</c:v>
                </c:pt>
                <c:pt idx="43">
                  <c:v>541</c:v>
                </c:pt>
                <c:pt idx="44">
                  <c:v>541</c:v>
                </c:pt>
                <c:pt idx="45">
                  <c:v>541</c:v>
                </c:pt>
                <c:pt idx="46">
                  <c:v>541</c:v>
                </c:pt>
                <c:pt idx="47">
                  <c:v>541</c:v>
                </c:pt>
                <c:pt idx="48">
                  <c:v>541</c:v>
                </c:pt>
                <c:pt idx="49">
                  <c:v>541</c:v>
                </c:pt>
                <c:pt idx="50">
                  <c:v>541</c:v>
                </c:pt>
                <c:pt idx="51">
                  <c:v>541</c:v>
                </c:pt>
                <c:pt idx="52">
                  <c:v>541</c:v>
                </c:pt>
                <c:pt idx="53">
                  <c:v>541</c:v>
                </c:pt>
                <c:pt idx="54">
                  <c:v>541</c:v>
                </c:pt>
                <c:pt idx="55">
                  <c:v>541</c:v>
                </c:pt>
                <c:pt idx="56">
                  <c:v>541</c:v>
                </c:pt>
                <c:pt idx="57">
                  <c:v>541</c:v>
                </c:pt>
                <c:pt idx="58">
                  <c:v>541</c:v>
                </c:pt>
                <c:pt idx="59">
                  <c:v>541</c:v>
                </c:pt>
                <c:pt idx="60">
                  <c:v>541</c:v>
                </c:pt>
                <c:pt idx="61">
                  <c:v>541</c:v>
                </c:pt>
                <c:pt idx="62">
                  <c:v>541</c:v>
                </c:pt>
                <c:pt idx="63">
                  <c:v>541</c:v>
                </c:pt>
                <c:pt idx="64">
                  <c:v>541</c:v>
                </c:pt>
                <c:pt idx="65">
                  <c:v>541</c:v>
                </c:pt>
                <c:pt idx="66">
                  <c:v>541</c:v>
                </c:pt>
                <c:pt idx="67">
                  <c:v>541</c:v>
                </c:pt>
                <c:pt idx="68">
                  <c:v>541</c:v>
                </c:pt>
                <c:pt idx="69">
                  <c:v>541</c:v>
                </c:pt>
                <c:pt idx="70">
                  <c:v>473.0576923076923</c:v>
                </c:pt>
                <c:pt idx="71">
                  <c:v>473.0576923076923</c:v>
                </c:pt>
                <c:pt idx="72">
                  <c:v>473.0576923076923</c:v>
                </c:pt>
                <c:pt idx="73">
                  <c:v>473.0576923076923</c:v>
                </c:pt>
                <c:pt idx="74">
                  <c:v>473.0576923076923</c:v>
                </c:pt>
                <c:pt idx="75">
                  <c:v>473.0576923076923</c:v>
                </c:pt>
                <c:pt idx="76">
                  <c:v>473.0576923076923</c:v>
                </c:pt>
                <c:pt idx="77">
                  <c:v>473.0576923076923</c:v>
                </c:pt>
                <c:pt idx="78">
                  <c:v>473.0576923076923</c:v>
                </c:pt>
                <c:pt idx="79">
                  <c:v>473.0576923076923</c:v>
                </c:pt>
                <c:pt idx="80">
                  <c:v>473.0576923076923</c:v>
                </c:pt>
                <c:pt idx="81">
                  <c:v>473.0576923076923</c:v>
                </c:pt>
                <c:pt idx="82">
                  <c:v>473.0576923076923</c:v>
                </c:pt>
                <c:pt idx="83">
                  <c:v>473.0576923076923</c:v>
                </c:pt>
                <c:pt idx="84">
                  <c:v>473.0576923076923</c:v>
                </c:pt>
                <c:pt idx="85">
                  <c:v>473.0576923076923</c:v>
                </c:pt>
                <c:pt idx="86">
                  <c:v>473.0576923076923</c:v>
                </c:pt>
                <c:pt idx="87">
                  <c:v>473.0576923076923</c:v>
                </c:pt>
                <c:pt idx="88">
                  <c:v>473.0576923076923</c:v>
                </c:pt>
                <c:pt idx="89">
                  <c:v>473.0576923076923</c:v>
                </c:pt>
                <c:pt idx="90">
                  <c:v>473.0576923076923</c:v>
                </c:pt>
                <c:pt idx="91">
                  <c:v>473.0576923076923</c:v>
                </c:pt>
                <c:pt idx="92">
                  <c:v>473.0576923076923</c:v>
                </c:pt>
                <c:pt idx="93">
                  <c:v>473.0576923076923</c:v>
                </c:pt>
                <c:pt idx="94">
                  <c:v>473.0576923076923</c:v>
                </c:pt>
                <c:pt idx="95">
                  <c:v>473.0576923076923</c:v>
                </c:pt>
                <c:pt idx="96">
                  <c:v>473.0576923076923</c:v>
                </c:pt>
                <c:pt idx="97">
                  <c:v>473.0576923076923</c:v>
                </c:pt>
                <c:pt idx="98">
                  <c:v>473.0576923076923</c:v>
                </c:pt>
                <c:pt idx="99">
                  <c:v>473.0576923076923</c:v>
                </c:pt>
                <c:pt idx="100">
                  <c:v>473.0576923076923</c:v>
                </c:pt>
                <c:pt idx="101">
                  <c:v>473.0576923076923</c:v>
                </c:pt>
                <c:pt idx="102">
                  <c:v>473.0576923076923</c:v>
                </c:pt>
                <c:pt idx="103">
                  <c:v>473.0576923076923</c:v>
                </c:pt>
                <c:pt idx="104">
                  <c:v>473.0576923076923</c:v>
                </c:pt>
                <c:pt idx="105">
                  <c:v>473.0576923076923</c:v>
                </c:pt>
                <c:pt idx="106">
                  <c:v>473.0576923076923</c:v>
                </c:pt>
                <c:pt idx="107">
                  <c:v>473.0576923076923</c:v>
                </c:pt>
                <c:pt idx="108">
                  <c:v>473.0576923076923</c:v>
                </c:pt>
                <c:pt idx="109">
                  <c:v>473.0576923076923</c:v>
                </c:pt>
                <c:pt idx="110">
                  <c:v>473.0576923076923</c:v>
                </c:pt>
                <c:pt idx="111">
                  <c:v>473.0576923076923</c:v>
                </c:pt>
                <c:pt idx="112">
                  <c:v>473.0576923076923</c:v>
                </c:pt>
                <c:pt idx="113">
                  <c:v>473.0576923076923</c:v>
                </c:pt>
                <c:pt idx="114">
                  <c:v>473.0576923076923</c:v>
                </c:pt>
                <c:pt idx="115">
                  <c:v>473.0576923076923</c:v>
                </c:pt>
                <c:pt idx="116">
                  <c:v>473.0576923076923</c:v>
                </c:pt>
                <c:pt idx="117">
                  <c:v>473.0576923076923</c:v>
                </c:pt>
                <c:pt idx="118">
                  <c:v>473.0576923076923</c:v>
                </c:pt>
                <c:pt idx="119">
                  <c:v>473.0576923076923</c:v>
                </c:pt>
                <c:pt idx="120">
                  <c:v>473.0576923076923</c:v>
                </c:pt>
                <c:pt idx="121">
                  <c:v>473.0576923076923</c:v>
                </c:pt>
              </c:numCache>
            </c:numRef>
          </c:val>
          <c:smooth val="0"/>
        </c:ser>
        <c:axId val="15404191"/>
        <c:axId val="4419992"/>
      </c:lineChart>
      <c:catAx>
        <c:axId val="1013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ΥΔΡΟΛΟΓΙΚΟ ΕΤΟΣ 1901/02 - 2022/23</a:t>
                </a:r>
              </a:p>
            </c:rich>
          </c:tx>
          <c:layout>
            <c:manualLayout>
              <c:xMode val="factor"/>
              <c:yMode val="factor"/>
              <c:x val="-0.02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 val="autoZero"/>
        <c:auto val="0"/>
        <c:lblOffset val="100"/>
        <c:tickLblSkip val="1"/>
        <c:noMultiLvlLbl val="0"/>
      </c:catAx>
      <c:valAx>
        <c:axId val="24081198"/>
        <c:scaling>
          <c:orientation val="minMax"/>
          <c:max val="9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ΒΡΟΧΟΠΤΩΣΗ ΣΕ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32229"/>
        <c:crossesAt val="1"/>
        <c:crossBetween val="between"/>
        <c:dispUnits/>
      </c:valAx>
      <c:catAx>
        <c:axId val="1540419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9992"/>
        <c:crosses val="autoZero"/>
        <c:auto val="0"/>
        <c:lblOffset val="100"/>
        <c:tickLblSkip val="1"/>
        <c:noMultiLvlLbl val="0"/>
      </c:catAx>
      <c:valAx>
        <c:axId val="4419992"/>
        <c:scaling>
          <c:orientation val="minMax"/>
        </c:scaling>
        <c:axPos val="l"/>
        <c:delete val="1"/>
        <c:majorTickMark val="out"/>
        <c:minorTickMark val="none"/>
        <c:tickLblPos val="nextTo"/>
        <c:crossAx val="15404191"/>
        <c:crossesAt val="1"/>
        <c:crossBetween val="between"/>
        <c:dispUnits/>
      </c:valAx>
      <c:spPr>
        <a:solidFill>
          <a:srgbClr val="DCDDDE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5433070866141736" right="0.35433070866141736" top="0.1968503937007874" bottom="0.3937007874015748" header="0.5118110236220472" footer="0.5118110236220472"/>
  <pageSetup horizontalDpi="600" verticalDpi="600" orientation="landscape" paperSize="8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0.10575</cdr:y>
    </cdr:from>
    <cdr:to>
      <cdr:x>0.932</cdr:x>
      <cdr:y>0.31725</cdr:y>
    </cdr:to>
    <cdr:sp>
      <cdr:nvSpPr>
        <cdr:cNvPr id="1" name="Text 2"/>
        <cdr:cNvSpPr txBox="1">
          <a:spLocks noChangeArrowheads="1"/>
        </cdr:cNvSpPr>
      </cdr:nvSpPr>
      <cdr:spPr>
        <a:xfrm>
          <a:off x="10953750" y="1066800"/>
          <a:ext cx="25241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sng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
</a:t>
          </a:r>
          <a:r>
            <a:rPr lang="en-US" cap="none" sz="800" b="1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</a:t>
          </a:r>
          <a:r>
            <a:rPr lang="en-US" cap="none" sz="800" b="1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ΥΠΟΜΝΗΜΑ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: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Εξαιρετική Πολυομβρία (</a:t>
          </a:r>
          <a:r>
            <a:rPr lang="en-US" cap="none" sz="8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&gt;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130%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normal)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Μεγάλη Πολυομβρία (121-130%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normal)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Πολυομβρία (111-120%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normal)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Περίπου Κανονική (91-110%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normal)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Ολιγομβρία (81-90%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normal)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Ανομβρία (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71-80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%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normal)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Σοβαρή Ανομβρία ≤70% 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normal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Average 1901-1970    541 mm            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                       1971-2021   47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3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mm
</a:t>
          </a:r>
          <a:r>
            <a:rPr lang="en-US" cap="none" sz="800" b="0" i="1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         </a:t>
          </a:r>
        </a:p>
      </cdr:txBody>
    </cdr:sp>
  </cdr:relSizeAnchor>
  <cdr:relSizeAnchor xmlns:cdr="http://schemas.openxmlformats.org/drawingml/2006/chartDrawing">
    <cdr:from>
      <cdr:x>0.769</cdr:x>
      <cdr:y>0.1275</cdr:y>
    </cdr:from>
    <cdr:to>
      <cdr:x>0.79275</cdr:x>
      <cdr:y>0.2885</cdr:y>
    </cdr:to>
    <cdr:grpSp>
      <cdr:nvGrpSpPr>
        <cdr:cNvPr id="2" name="Group 45"/>
        <cdr:cNvGrpSpPr>
          <a:grpSpLocks/>
        </cdr:cNvGrpSpPr>
      </cdr:nvGrpSpPr>
      <cdr:grpSpPr>
        <a:xfrm>
          <a:off x="11125200" y="1285875"/>
          <a:ext cx="342900" cy="1628775"/>
          <a:chOff x="7290166" y="966087"/>
          <a:chExt cx="177781" cy="1012939"/>
        </a:xfrm>
        <a:solidFill>
          <a:srgbClr val="FFFFFF"/>
        </a:solidFill>
      </cdr:grpSpPr>
      <cdr:sp>
        <cdr:nvSpPr>
          <cdr:cNvPr id="3" name="Rectangle 4"/>
          <cdr:cNvSpPr>
            <a:spLocks/>
          </cdr:cNvSpPr>
        </cdr:nvSpPr>
        <cdr:spPr>
          <a:xfrm rot="13084769" flipH="1">
            <a:off x="7355501" y="1910146"/>
            <a:ext cx="90491" cy="68880"/>
          </a:xfrm>
          <a:prstGeom prst="rect">
            <a:avLst/>
          </a:prstGeom>
          <a:solidFill>
            <a:srgbClr val="424242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Rectangle 26"/>
          <cdr:cNvSpPr>
            <a:spLocks/>
          </cdr:cNvSpPr>
        </cdr:nvSpPr>
        <cdr:spPr>
          <a:xfrm>
            <a:off x="7290166" y="966087"/>
            <a:ext cx="171203" cy="70146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5" name="Rectangle 28"/>
          <cdr:cNvSpPr>
            <a:spLocks/>
          </cdr:cNvSpPr>
        </cdr:nvSpPr>
        <cdr:spPr>
          <a:xfrm>
            <a:off x="7290166" y="1103340"/>
            <a:ext cx="171203" cy="7597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6" name="Rectangle 32"/>
          <cdr:cNvSpPr>
            <a:spLocks/>
          </cdr:cNvSpPr>
        </cdr:nvSpPr>
        <cdr:spPr>
          <a:xfrm>
            <a:off x="7293455" y="1239581"/>
            <a:ext cx="171203" cy="76224"/>
          </a:xfrm>
          <a:prstGeom prst="rect">
            <a:avLst/>
          </a:prstGeom>
          <a:solidFill>
            <a:srgbClr val="00AAE7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" name="Rectangle 33"/>
          <cdr:cNvSpPr>
            <a:spLocks/>
          </cdr:cNvSpPr>
        </cdr:nvSpPr>
        <cdr:spPr>
          <a:xfrm>
            <a:off x="7293455" y="1380126"/>
            <a:ext cx="171203" cy="81542"/>
          </a:xfrm>
          <a:prstGeom prst="rect">
            <a:avLst/>
          </a:prstGeom>
          <a:solidFill>
            <a:srgbClr val="75C5F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" name="Rectangle 35"/>
          <cdr:cNvSpPr>
            <a:spLocks/>
          </cdr:cNvSpPr>
        </cdr:nvSpPr>
        <cdr:spPr>
          <a:xfrm>
            <a:off x="7293455" y="1516366"/>
            <a:ext cx="171203" cy="79262"/>
          </a:xfrm>
          <a:prstGeom prst="rect">
            <a:avLst/>
          </a:prstGeom>
          <a:solidFill>
            <a:srgbClr val="FFFDE8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9" name="Rectangle 37"/>
          <cdr:cNvSpPr>
            <a:spLocks/>
          </cdr:cNvSpPr>
        </cdr:nvSpPr>
        <cdr:spPr>
          <a:xfrm>
            <a:off x="7293455" y="1640704"/>
            <a:ext cx="171203" cy="71919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10" name="Rectangle 39"/>
          <cdr:cNvSpPr>
            <a:spLocks/>
          </cdr:cNvSpPr>
        </cdr:nvSpPr>
        <cdr:spPr>
          <a:xfrm>
            <a:off x="7296744" y="1784288"/>
            <a:ext cx="171203" cy="73438"/>
          </a:xfrm>
          <a:prstGeom prst="rect">
            <a:avLst/>
          </a:prstGeom>
          <a:solidFill>
            <a:srgbClr val="996633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68475" cy="10134600"/>
    <xdr:graphicFrame>
      <xdr:nvGraphicFramePr>
        <xdr:cNvPr id="1" name="Shape 1025"/>
        <xdr:cNvGraphicFramePr/>
      </xdr:nvGraphicFramePr>
      <xdr:xfrm>
        <a:off x="0" y="0"/>
        <a:ext cx="14468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33"/>
  <sheetViews>
    <sheetView showGridLines="0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I131" sqref="I131"/>
    </sheetView>
  </sheetViews>
  <sheetFormatPr defaultColWidth="9.625" defaultRowHeight="12.75"/>
  <cols>
    <col min="1" max="1" width="5.50390625" style="2" customWidth="1"/>
    <col min="2" max="2" width="8.625" style="3" customWidth="1"/>
    <col min="3" max="3" width="5.00390625" style="3" customWidth="1"/>
    <col min="4" max="4" width="5.625" style="3" customWidth="1"/>
    <col min="5" max="5" width="10.625" style="2" customWidth="1"/>
    <col min="6" max="6" width="7.25390625" style="2" customWidth="1"/>
    <col min="7" max="7" width="3.125" style="2" customWidth="1"/>
    <col min="8" max="8" width="7.125" style="2" customWidth="1"/>
    <col min="9" max="9" width="10.625" style="3" customWidth="1"/>
    <col min="10" max="16384" width="9.625" style="2" customWidth="1"/>
  </cols>
  <sheetData>
    <row r="1" ht="12.75">
      <c r="A1" s="1"/>
    </row>
    <row r="2" spans="1:9" ht="15.7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5.75">
      <c r="A3" s="16" t="s">
        <v>1</v>
      </c>
      <c r="B3" s="17"/>
      <c r="C3" s="17"/>
      <c r="D3" s="17"/>
      <c r="E3" s="17"/>
      <c r="F3" s="17"/>
      <c r="G3" s="17"/>
      <c r="H3" s="17"/>
      <c r="I3" s="17"/>
    </row>
    <row r="5" spans="1:9" ht="15.75">
      <c r="A5" s="18" t="s">
        <v>2</v>
      </c>
      <c r="B5" s="18" t="s">
        <v>3</v>
      </c>
      <c r="C5" s="18" t="s">
        <v>2</v>
      </c>
      <c r="D5" s="18" t="s">
        <v>4</v>
      </c>
      <c r="E5" s="19" t="s">
        <v>110</v>
      </c>
      <c r="F5" s="20" t="s">
        <v>103</v>
      </c>
      <c r="G5" s="20"/>
      <c r="H5" s="21"/>
      <c r="I5" s="19" t="s">
        <v>104</v>
      </c>
    </row>
    <row r="6" spans="1:9" ht="15.75">
      <c r="A6" s="22"/>
      <c r="B6" s="23"/>
      <c r="C6" s="23"/>
      <c r="D6" s="23"/>
      <c r="E6" s="24" t="s">
        <v>105</v>
      </c>
      <c r="F6" s="25" t="s">
        <v>106</v>
      </c>
      <c r="G6" s="25"/>
      <c r="H6" s="26"/>
      <c r="I6" s="38" t="s">
        <v>111</v>
      </c>
    </row>
    <row r="7" spans="1:9" ht="15.75">
      <c r="A7" s="27"/>
      <c r="B7" s="28"/>
      <c r="C7" s="28"/>
      <c r="D7" s="28"/>
      <c r="E7" s="29" t="s">
        <v>107</v>
      </c>
      <c r="F7" s="30"/>
      <c r="G7" s="30"/>
      <c r="H7" s="31"/>
      <c r="I7" s="39" t="s">
        <v>108</v>
      </c>
    </row>
    <row r="8" spans="1:11" ht="12.75">
      <c r="A8" s="8">
        <v>1</v>
      </c>
      <c r="B8" s="8" t="s">
        <v>5</v>
      </c>
      <c r="C8" s="8">
        <v>1</v>
      </c>
      <c r="D8" s="8">
        <v>292</v>
      </c>
      <c r="E8" s="13"/>
      <c r="F8" s="4"/>
      <c r="G8" s="4"/>
      <c r="H8" s="5"/>
      <c r="I8" s="40">
        <f aca="true" t="shared" si="0" ref="I8:I39">D8/$E$130</f>
        <v>0.5685446310632994</v>
      </c>
      <c r="J8" s="2">
        <v>541</v>
      </c>
      <c r="K8" s="2" t="s">
        <v>117</v>
      </c>
    </row>
    <row r="9" spans="1:11" ht="12.75">
      <c r="A9" s="8">
        <f aca="true" t="shared" si="1" ref="A9:A40">A8+1</f>
        <v>2</v>
      </c>
      <c r="B9" s="8" t="s">
        <v>6</v>
      </c>
      <c r="C9" s="8"/>
      <c r="D9" s="8">
        <v>468</v>
      </c>
      <c r="E9" s="13"/>
      <c r="F9" s="4"/>
      <c r="G9" s="4"/>
      <c r="H9" s="5"/>
      <c r="I9" s="40">
        <f t="shared" si="0"/>
        <v>0.9112290662247403</v>
      </c>
      <c r="J9" s="2">
        <v>541</v>
      </c>
    </row>
    <row r="10" spans="1:11" ht="12.75">
      <c r="A10" s="8">
        <f t="shared" si="1"/>
        <v>3</v>
      </c>
      <c r="B10" s="8" t="s">
        <v>7</v>
      </c>
      <c r="C10" s="8"/>
      <c r="D10" s="8">
        <v>537</v>
      </c>
      <c r="E10" s="13"/>
      <c r="F10" s="4"/>
      <c r="G10" s="4"/>
      <c r="H10" s="5"/>
      <c r="I10" s="40">
        <f t="shared" si="0"/>
        <v>1.0455769413732596</v>
      </c>
      <c r="J10" s="2">
        <v>541</v>
      </c>
    </row>
    <row r="11" spans="1:11" ht="12.75">
      <c r="A11" s="8">
        <f t="shared" si="1"/>
        <v>4</v>
      </c>
      <c r="B11" s="8" t="s">
        <v>8</v>
      </c>
      <c r="C11" s="8"/>
      <c r="D11" s="8">
        <v>722</v>
      </c>
      <c r="E11" s="13"/>
      <c r="F11" s="4"/>
      <c r="G11" s="4"/>
      <c r="H11" s="5"/>
      <c r="I11" s="40">
        <f t="shared" si="0"/>
        <v>1.4057850124236377</v>
      </c>
      <c r="J11" s="2">
        <v>541</v>
      </c>
    </row>
    <row r="12" spans="1:11" ht="12.75">
      <c r="A12" s="8">
        <f t="shared" si="1"/>
        <v>5</v>
      </c>
      <c r="B12" s="8" t="s">
        <v>9</v>
      </c>
      <c r="C12" s="8"/>
      <c r="D12" s="8">
        <v>529</v>
      </c>
      <c r="E12" s="13"/>
      <c r="F12" s="4"/>
      <c r="G12" s="4"/>
      <c r="H12" s="5"/>
      <c r="I12" s="40">
        <f t="shared" si="0"/>
        <v>1.0300003761386487</v>
      </c>
      <c r="J12" s="2">
        <v>541</v>
      </c>
    </row>
    <row r="13" spans="1:11" ht="12.75">
      <c r="A13" s="8">
        <f t="shared" si="1"/>
        <v>6</v>
      </c>
      <c r="B13" s="8" t="s">
        <v>10</v>
      </c>
      <c r="C13" s="8"/>
      <c r="D13" s="8">
        <v>677</v>
      </c>
      <c r="E13" s="13"/>
      <c r="F13" s="4"/>
      <c r="G13" s="4"/>
      <c r="H13" s="5"/>
      <c r="I13" s="40">
        <f t="shared" si="0"/>
        <v>1.3181668329789513</v>
      </c>
      <c r="J13" s="2">
        <v>541</v>
      </c>
    </row>
    <row r="14" spans="1:11" ht="12.75">
      <c r="A14" s="8">
        <f t="shared" si="1"/>
        <v>7</v>
      </c>
      <c r="B14" s="8" t="s">
        <v>11</v>
      </c>
      <c r="C14" s="8"/>
      <c r="D14" s="8">
        <v>498</v>
      </c>
      <c r="E14" s="13"/>
      <c r="F14" s="4"/>
      <c r="G14" s="4"/>
      <c r="H14" s="5"/>
      <c r="I14" s="40">
        <f t="shared" si="0"/>
        <v>0.9696411858545313</v>
      </c>
      <c r="J14" s="2">
        <v>541</v>
      </c>
    </row>
    <row r="15" spans="1:11" ht="12.75">
      <c r="A15" s="8">
        <f t="shared" si="1"/>
        <v>8</v>
      </c>
      <c r="B15" s="8" t="s">
        <v>12</v>
      </c>
      <c r="C15" s="8"/>
      <c r="D15" s="8">
        <v>500</v>
      </c>
      <c r="E15" s="13"/>
      <c r="F15" s="4"/>
      <c r="G15" s="4"/>
      <c r="H15" s="5"/>
      <c r="I15" s="40">
        <f t="shared" si="0"/>
        <v>0.973535327163184</v>
      </c>
      <c r="J15" s="2">
        <v>541</v>
      </c>
    </row>
    <row r="16" spans="1:11" ht="12.75">
      <c r="A16" s="8">
        <f t="shared" si="1"/>
        <v>9</v>
      </c>
      <c r="B16" s="8" t="s">
        <v>13</v>
      </c>
      <c r="C16" s="8"/>
      <c r="D16" s="8">
        <v>593</v>
      </c>
      <c r="E16" s="13"/>
      <c r="F16" s="4"/>
      <c r="G16" s="4"/>
      <c r="H16" s="5"/>
      <c r="I16" s="40">
        <f t="shared" si="0"/>
        <v>1.1546128980155363</v>
      </c>
      <c r="J16" s="2">
        <v>541</v>
      </c>
    </row>
    <row r="17" spans="1:11" ht="12.75">
      <c r="A17" s="8">
        <f t="shared" si="1"/>
        <v>10</v>
      </c>
      <c r="B17" s="8" t="s">
        <v>14</v>
      </c>
      <c r="C17" s="8"/>
      <c r="D17" s="8">
        <v>551</v>
      </c>
      <c r="E17" s="13"/>
      <c r="F17" s="4"/>
      <c r="G17" s="4"/>
      <c r="H17" s="5"/>
      <c r="I17" s="40">
        <f t="shared" si="0"/>
        <v>1.0728359305338289</v>
      </c>
      <c r="J17" s="2">
        <v>541</v>
      </c>
    </row>
    <row r="18" spans="1:11" ht="12.75">
      <c r="A18" s="8">
        <f t="shared" si="1"/>
        <v>11</v>
      </c>
      <c r="B18" s="8" t="s">
        <v>15</v>
      </c>
      <c r="C18" s="8">
        <v>11</v>
      </c>
      <c r="D18" s="8">
        <v>667</v>
      </c>
      <c r="E18" s="13"/>
      <c r="F18" s="4"/>
      <c r="G18" s="4"/>
      <c r="H18" s="5"/>
      <c r="I18" s="40">
        <f t="shared" si="0"/>
        <v>1.2986961264356875</v>
      </c>
      <c r="J18" s="2">
        <v>541</v>
      </c>
      <c r="K18" s="2" t="s">
        <v>118</v>
      </c>
    </row>
    <row r="19" spans="1:11" ht="12.75">
      <c r="A19" s="8">
        <f t="shared" si="1"/>
        <v>12</v>
      </c>
      <c r="B19" s="8" t="s">
        <v>16</v>
      </c>
      <c r="C19" s="8"/>
      <c r="D19" s="8">
        <v>535</v>
      </c>
      <c r="E19" s="13"/>
      <c r="F19" s="4"/>
      <c r="G19" s="4"/>
      <c r="H19" s="5"/>
      <c r="I19" s="40">
        <f t="shared" si="0"/>
        <v>1.041682800064607</v>
      </c>
      <c r="J19" s="2">
        <v>541</v>
      </c>
    </row>
    <row r="20" spans="1:11" ht="12.75">
      <c r="A20" s="8">
        <f t="shared" si="1"/>
        <v>13</v>
      </c>
      <c r="B20" s="8" t="s">
        <v>17</v>
      </c>
      <c r="C20" s="8"/>
      <c r="D20" s="8">
        <v>649</v>
      </c>
      <c r="E20" s="13"/>
      <c r="F20" s="4"/>
      <c r="G20" s="4"/>
      <c r="H20" s="5"/>
      <c r="I20" s="40">
        <f t="shared" si="0"/>
        <v>1.2636488546578128</v>
      </c>
      <c r="J20" s="2">
        <v>541</v>
      </c>
    </row>
    <row r="21" spans="1:11" ht="12.75">
      <c r="A21" s="8">
        <f t="shared" si="1"/>
        <v>14</v>
      </c>
      <c r="B21" s="8" t="s">
        <v>18</v>
      </c>
      <c r="C21" s="8"/>
      <c r="D21" s="8">
        <v>543</v>
      </c>
      <c r="E21" s="13"/>
      <c r="F21" s="4"/>
      <c r="G21" s="4"/>
      <c r="H21" s="5"/>
      <c r="I21" s="40">
        <f t="shared" si="0"/>
        <v>1.057259365299218</v>
      </c>
      <c r="J21" s="2">
        <v>541</v>
      </c>
    </row>
    <row r="22" spans="1:11" ht="12.75">
      <c r="A22" s="8">
        <f t="shared" si="1"/>
        <v>15</v>
      </c>
      <c r="B22" s="8" t="s">
        <v>19</v>
      </c>
      <c r="C22" s="8"/>
      <c r="D22" s="8">
        <v>411</v>
      </c>
      <c r="E22" s="13"/>
      <c r="F22" s="10"/>
      <c r="G22" s="10"/>
      <c r="H22" s="11"/>
      <c r="I22" s="40">
        <f t="shared" si="0"/>
        <v>0.8002460389281373</v>
      </c>
      <c r="J22" s="2">
        <v>541</v>
      </c>
    </row>
    <row r="23" spans="1:11" ht="12.75">
      <c r="A23" s="8">
        <f t="shared" si="1"/>
        <v>16</v>
      </c>
      <c r="B23" s="8" t="s">
        <v>20</v>
      </c>
      <c r="C23" s="8"/>
      <c r="D23" s="8">
        <v>373</v>
      </c>
      <c r="E23" s="14">
        <f>AVERAGEA(D8:D37)</f>
        <v>558.9333333333333</v>
      </c>
      <c r="F23" s="9" t="s">
        <v>5</v>
      </c>
      <c r="G23" s="4" t="s">
        <v>109</v>
      </c>
      <c r="H23" s="12" t="s">
        <v>34</v>
      </c>
      <c r="I23" s="40">
        <f t="shared" si="0"/>
        <v>0.7262573540637353</v>
      </c>
      <c r="J23" s="2">
        <v>541</v>
      </c>
    </row>
    <row r="24" spans="1:11" ht="12.75">
      <c r="A24" s="8">
        <f t="shared" si="1"/>
        <v>17</v>
      </c>
      <c r="B24" s="8" t="s">
        <v>21</v>
      </c>
      <c r="C24" s="8"/>
      <c r="D24" s="8">
        <v>472</v>
      </c>
      <c r="E24" s="14">
        <f aca="true" t="shared" si="2" ref="E24:E39">AVERAGEA(D9:D38)</f>
        <v>558.6666666666666</v>
      </c>
      <c r="F24" s="9" t="s">
        <v>6</v>
      </c>
      <c r="G24" s="4" t="s">
        <v>109</v>
      </c>
      <c r="H24" s="12" t="s">
        <v>35</v>
      </c>
      <c r="I24" s="40">
        <f t="shared" si="0"/>
        <v>0.9190173488420458</v>
      </c>
      <c r="J24" s="2">
        <v>541</v>
      </c>
    </row>
    <row r="25" spans="1:11" ht="12.75">
      <c r="A25" s="8">
        <f t="shared" si="1"/>
        <v>18</v>
      </c>
      <c r="B25" s="8" t="s">
        <v>22</v>
      </c>
      <c r="C25" s="8"/>
      <c r="D25" s="8">
        <v>590</v>
      </c>
      <c r="E25" s="14">
        <f t="shared" si="2"/>
        <v>554.4333333333333</v>
      </c>
      <c r="F25" s="9" t="s">
        <v>7</v>
      </c>
      <c r="G25" s="4" t="s">
        <v>109</v>
      </c>
      <c r="H25" s="12" t="s">
        <v>36</v>
      </c>
      <c r="I25" s="40">
        <f t="shared" si="0"/>
        <v>1.1487716860525572</v>
      </c>
      <c r="J25" s="2">
        <v>541</v>
      </c>
    </row>
    <row r="26" spans="1:11" ht="12.75">
      <c r="A26" s="8">
        <f t="shared" si="1"/>
        <v>19</v>
      </c>
      <c r="B26" s="8" t="s">
        <v>23</v>
      </c>
      <c r="C26" s="8"/>
      <c r="D26" s="8">
        <v>697</v>
      </c>
      <c r="E26" s="14">
        <f t="shared" si="2"/>
        <v>549.9</v>
      </c>
      <c r="F26" s="9" t="s">
        <v>8</v>
      </c>
      <c r="G26" s="4" t="s">
        <v>109</v>
      </c>
      <c r="H26" s="12" t="s">
        <v>37</v>
      </c>
      <c r="I26" s="40">
        <f t="shared" si="0"/>
        <v>1.3571082460654786</v>
      </c>
      <c r="J26" s="2">
        <v>541</v>
      </c>
    </row>
    <row r="27" spans="1:11" ht="12.75">
      <c r="A27" s="8">
        <f t="shared" si="1"/>
        <v>20</v>
      </c>
      <c r="B27" s="8" t="s">
        <v>24</v>
      </c>
      <c r="C27" s="8"/>
      <c r="D27" s="8">
        <v>572</v>
      </c>
      <c r="E27" s="14">
        <f t="shared" si="2"/>
        <v>548.7333333333333</v>
      </c>
      <c r="F27" s="9" t="s">
        <v>9</v>
      </c>
      <c r="G27" s="4" t="s">
        <v>109</v>
      </c>
      <c r="H27" s="12" t="s">
        <v>38</v>
      </c>
      <c r="I27" s="40">
        <f t="shared" si="0"/>
        <v>1.1137244142746825</v>
      </c>
      <c r="J27" s="2">
        <v>541</v>
      </c>
    </row>
    <row r="28" spans="1:11" ht="12.75">
      <c r="A28" s="8">
        <f t="shared" si="1"/>
        <v>21</v>
      </c>
      <c r="B28" s="8" t="s">
        <v>25</v>
      </c>
      <c r="C28" s="8">
        <v>21</v>
      </c>
      <c r="D28" s="8">
        <v>546</v>
      </c>
      <c r="E28" s="14">
        <f t="shared" si="2"/>
        <v>548.7666666666667</v>
      </c>
      <c r="F28" s="9" t="s">
        <v>10</v>
      </c>
      <c r="G28" s="4" t="s">
        <v>109</v>
      </c>
      <c r="H28" s="12" t="s">
        <v>39</v>
      </c>
      <c r="I28" s="40">
        <f t="shared" si="0"/>
        <v>1.063100577262197</v>
      </c>
      <c r="J28" s="2">
        <v>541</v>
      </c>
      <c r="K28" s="2" t="s">
        <v>119</v>
      </c>
    </row>
    <row r="29" spans="1:11" ht="12.75">
      <c r="A29" s="8">
        <f t="shared" si="1"/>
        <v>22</v>
      </c>
      <c r="B29" s="8" t="s">
        <v>26</v>
      </c>
      <c r="C29" s="8"/>
      <c r="D29" s="8">
        <v>627</v>
      </c>
      <c r="E29" s="14">
        <f t="shared" si="2"/>
        <v>545.0666666666667</v>
      </c>
      <c r="F29" s="9" t="s">
        <v>11</v>
      </c>
      <c r="G29" s="4" t="s">
        <v>109</v>
      </c>
      <c r="H29" s="12" t="s">
        <v>40</v>
      </c>
      <c r="I29" s="40">
        <f t="shared" si="0"/>
        <v>1.220813300262633</v>
      </c>
      <c r="J29" s="2">
        <v>541</v>
      </c>
    </row>
    <row r="30" spans="1:11" ht="12.75">
      <c r="A30" s="8">
        <f t="shared" si="1"/>
        <v>23</v>
      </c>
      <c r="B30" s="8" t="s">
        <v>27</v>
      </c>
      <c r="C30" s="8"/>
      <c r="D30" s="8">
        <v>549</v>
      </c>
      <c r="E30" s="14">
        <f t="shared" si="2"/>
        <v>547.6333333333333</v>
      </c>
      <c r="F30" s="9" t="s">
        <v>12</v>
      </c>
      <c r="G30" s="4" t="s">
        <v>109</v>
      </c>
      <c r="H30" s="12" t="s">
        <v>41</v>
      </c>
      <c r="I30" s="40">
        <f t="shared" si="0"/>
        <v>1.068941789225176</v>
      </c>
      <c r="J30" s="2">
        <v>541</v>
      </c>
    </row>
    <row r="31" spans="1:11" ht="12.75">
      <c r="A31" s="8">
        <f t="shared" si="1"/>
        <v>24</v>
      </c>
      <c r="B31" s="8" t="s">
        <v>28</v>
      </c>
      <c r="C31" s="8"/>
      <c r="D31" s="8">
        <v>460</v>
      </c>
      <c r="E31" s="14">
        <f t="shared" si="2"/>
        <v>552.4</v>
      </c>
      <c r="F31" s="9" t="s">
        <v>13</v>
      </c>
      <c r="G31" s="4" t="s">
        <v>109</v>
      </c>
      <c r="H31" s="12" t="s">
        <v>42</v>
      </c>
      <c r="I31" s="40">
        <f t="shared" si="0"/>
        <v>0.8956525009901293</v>
      </c>
      <c r="J31" s="2">
        <v>541</v>
      </c>
    </row>
    <row r="32" spans="1:11" ht="12.75">
      <c r="A32" s="8">
        <f t="shared" si="1"/>
        <v>25</v>
      </c>
      <c r="B32" s="8" t="s">
        <v>29</v>
      </c>
      <c r="C32" s="8"/>
      <c r="D32" s="8">
        <v>732</v>
      </c>
      <c r="E32" s="14">
        <f t="shared" si="2"/>
        <v>551</v>
      </c>
      <c r="F32" s="9" t="s">
        <v>14</v>
      </c>
      <c r="G32" s="4" t="s">
        <v>109</v>
      </c>
      <c r="H32" s="12" t="s">
        <v>43</v>
      </c>
      <c r="I32" s="40">
        <f t="shared" si="0"/>
        <v>1.4252557189669015</v>
      </c>
      <c r="J32" s="2">
        <v>541</v>
      </c>
    </row>
    <row r="33" spans="1:11" ht="12.75">
      <c r="A33" s="8">
        <f t="shared" si="1"/>
        <v>26</v>
      </c>
      <c r="B33" s="8" t="s">
        <v>30</v>
      </c>
      <c r="C33" s="8"/>
      <c r="D33" s="8">
        <v>506</v>
      </c>
      <c r="E33" s="14">
        <f t="shared" si="2"/>
        <v>544.9666666666667</v>
      </c>
      <c r="F33" s="9" t="s">
        <v>15</v>
      </c>
      <c r="G33" s="4" t="s">
        <v>109</v>
      </c>
      <c r="H33" s="12" t="s">
        <v>44</v>
      </c>
      <c r="I33" s="40">
        <f t="shared" si="0"/>
        <v>0.9852177510891422</v>
      </c>
      <c r="J33" s="2">
        <v>541</v>
      </c>
    </row>
    <row r="34" spans="1:11" ht="12.75">
      <c r="A34" s="8">
        <f t="shared" si="1"/>
        <v>27</v>
      </c>
      <c r="B34" s="8" t="s">
        <v>31</v>
      </c>
      <c r="C34" s="8"/>
      <c r="D34" s="8">
        <v>434</v>
      </c>
      <c r="E34" s="14">
        <f t="shared" si="2"/>
        <v>542.6333333333333</v>
      </c>
      <c r="F34" s="9" t="s">
        <v>16</v>
      </c>
      <c r="G34" s="4" t="s">
        <v>109</v>
      </c>
      <c r="H34" s="12" t="s">
        <v>45</v>
      </c>
      <c r="I34" s="40">
        <f t="shared" si="0"/>
        <v>0.8450286639776438</v>
      </c>
      <c r="J34" s="2">
        <v>541</v>
      </c>
    </row>
    <row r="35" spans="1:11" ht="12.75">
      <c r="A35" s="8">
        <f t="shared" si="1"/>
        <v>28</v>
      </c>
      <c r="B35" s="8" t="s">
        <v>32</v>
      </c>
      <c r="C35" s="8"/>
      <c r="D35" s="8">
        <v>648</v>
      </c>
      <c r="E35" s="14">
        <f t="shared" si="2"/>
        <v>546.1</v>
      </c>
      <c r="F35" s="9" t="s">
        <v>17</v>
      </c>
      <c r="G35" s="4" t="s">
        <v>109</v>
      </c>
      <c r="H35" s="12" t="s">
        <v>46</v>
      </c>
      <c r="I35" s="40">
        <f t="shared" si="0"/>
        <v>1.2617017840034865</v>
      </c>
      <c r="J35" s="2">
        <v>541</v>
      </c>
    </row>
    <row r="36" spans="1:11" ht="12.75">
      <c r="A36" s="8">
        <f t="shared" si="1"/>
        <v>29</v>
      </c>
      <c r="B36" s="8" t="s">
        <v>33</v>
      </c>
      <c r="C36" s="8"/>
      <c r="D36" s="8">
        <v>739</v>
      </c>
      <c r="E36" s="14">
        <f t="shared" si="2"/>
        <v>541.6</v>
      </c>
      <c r="F36" s="9" t="s">
        <v>18</v>
      </c>
      <c r="G36" s="4" t="s">
        <v>109</v>
      </c>
      <c r="H36" s="12" t="s">
        <v>47</v>
      </c>
      <c r="I36" s="40">
        <f t="shared" si="0"/>
        <v>1.4388852135471861</v>
      </c>
      <c r="J36" s="2">
        <v>541</v>
      </c>
    </row>
    <row r="37" spans="1:11" ht="12.75">
      <c r="A37" s="8">
        <f t="shared" si="1"/>
        <v>30</v>
      </c>
      <c r="B37" s="8" t="s">
        <v>34</v>
      </c>
      <c r="C37" s="8"/>
      <c r="D37" s="8">
        <v>651</v>
      </c>
      <c r="E37" s="14">
        <f t="shared" si="2"/>
        <v>544.0666666666667</v>
      </c>
      <c r="F37" s="9" t="s">
        <v>19</v>
      </c>
      <c r="G37" s="4" t="s">
        <v>109</v>
      </c>
      <c r="H37" s="12" t="s">
        <v>48</v>
      </c>
      <c r="I37" s="40">
        <f t="shared" si="0"/>
        <v>1.2675429959664657</v>
      </c>
      <c r="J37" s="2">
        <v>541</v>
      </c>
    </row>
    <row r="38" spans="1:11" ht="12.75">
      <c r="A38" s="8">
        <f t="shared" si="1"/>
        <v>31</v>
      </c>
      <c r="B38" s="8" t="s">
        <v>35</v>
      </c>
      <c r="C38" s="8">
        <v>31</v>
      </c>
      <c r="D38" s="8">
        <v>284</v>
      </c>
      <c r="E38" s="14">
        <f t="shared" si="2"/>
        <v>548.0666666666667</v>
      </c>
      <c r="F38" s="9" t="s">
        <v>20</v>
      </c>
      <c r="G38" s="4" t="s">
        <v>109</v>
      </c>
      <c r="H38" s="12" t="s">
        <v>49</v>
      </c>
      <c r="I38" s="40">
        <f t="shared" si="0"/>
        <v>0.5529680658286885</v>
      </c>
      <c r="J38" s="2">
        <v>541</v>
      </c>
      <c r="K38" s="2" t="s">
        <v>120</v>
      </c>
    </row>
    <row r="39" spans="1:11" ht="12.75">
      <c r="A39" s="8">
        <f t="shared" si="1"/>
        <v>32</v>
      </c>
      <c r="B39" s="8" t="s">
        <v>36</v>
      </c>
      <c r="C39" s="8"/>
      <c r="D39" s="8">
        <v>341</v>
      </c>
      <c r="E39" s="14">
        <f t="shared" si="2"/>
        <v>553.2666666666667</v>
      </c>
      <c r="F39" s="9" t="s">
        <v>21</v>
      </c>
      <c r="G39" s="4" t="s">
        <v>109</v>
      </c>
      <c r="H39" s="12" t="s">
        <v>50</v>
      </c>
      <c r="I39" s="40">
        <f t="shared" si="0"/>
        <v>0.6639510931252915</v>
      </c>
      <c r="J39" s="2">
        <v>541</v>
      </c>
    </row>
    <row r="40" spans="1:11" ht="12.75">
      <c r="A40" s="8">
        <f t="shared" si="1"/>
        <v>33</v>
      </c>
      <c r="B40" s="8" t="s">
        <v>37</v>
      </c>
      <c r="C40" s="8"/>
      <c r="D40" s="8">
        <v>401</v>
      </c>
      <c r="E40" s="14">
        <f aca="true" t="shared" si="3" ref="E40:E55">AVERAGEA(D25:D54)</f>
        <v>556.2333333333333</v>
      </c>
      <c r="F40" s="9" t="s">
        <v>22</v>
      </c>
      <c r="G40" s="4" t="s">
        <v>109</v>
      </c>
      <c r="H40" s="12" t="s">
        <v>51</v>
      </c>
      <c r="I40" s="40">
        <f aca="true" t="shared" si="4" ref="I40:I71">D40/$E$130</f>
        <v>0.7807753323848736</v>
      </c>
      <c r="J40" s="2">
        <v>541</v>
      </c>
    </row>
    <row r="41" spans="1:11" ht="12.75">
      <c r="A41" s="8">
        <f aca="true" t="shared" si="5" ref="A41:A69">A40+1</f>
        <v>34</v>
      </c>
      <c r="B41" s="8" t="s">
        <v>38</v>
      </c>
      <c r="C41" s="8"/>
      <c r="D41" s="8">
        <v>687</v>
      </c>
      <c r="E41" s="14">
        <f t="shared" si="3"/>
        <v>554.2333333333333</v>
      </c>
      <c r="F41" s="9" t="s">
        <v>23</v>
      </c>
      <c r="G41" s="4" t="s">
        <v>109</v>
      </c>
      <c r="H41" s="12" t="s">
        <v>52</v>
      </c>
      <c r="I41" s="40">
        <f t="shared" si="4"/>
        <v>1.3376375395222149</v>
      </c>
      <c r="J41" s="2">
        <v>541</v>
      </c>
    </row>
    <row r="42" spans="1:11" ht="12.75">
      <c r="A42" s="8">
        <f t="shared" si="5"/>
        <v>35</v>
      </c>
      <c r="B42" s="8" t="s">
        <v>39</v>
      </c>
      <c r="C42" s="8"/>
      <c r="D42" s="8">
        <v>530</v>
      </c>
      <c r="E42" s="14">
        <f t="shared" si="3"/>
        <v>549.6666666666666</v>
      </c>
      <c r="F42" s="9" t="s">
        <v>24</v>
      </c>
      <c r="G42" s="4" t="s">
        <v>109</v>
      </c>
      <c r="H42" s="12" t="s">
        <v>53</v>
      </c>
      <c r="I42" s="40">
        <f t="shared" si="4"/>
        <v>1.031947446792975</v>
      </c>
      <c r="J42" s="2">
        <v>541</v>
      </c>
    </row>
    <row r="43" spans="1:11" ht="12.75">
      <c r="A43" s="8">
        <f t="shared" si="5"/>
        <v>36</v>
      </c>
      <c r="B43" s="8" t="s">
        <v>40</v>
      </c>
      <c r="C43" s="8"/>
      <c r="D43" s="8">
        <v>566</v>
      </c>
      <c r="E43" s="14">
        <f t="shared" si="3"/>
        <v>543.9333333333333</v>
      </c>
      <c r="F43" s="9" t="s">
        <v>25</v>
      </c>
      <c r="G43" s="4" t="s">
        <v>109</v>
      </c>
      <c r="H43" s="12" t="s">
        <v>54</v>
      </c>
      <c r="I43" s="40">
        <f t="shared" si="4"/>
        <v>1.1020419903487244</v>
      </c>
      <c r="J43" s="2">
        <v>541</v>
      </c>
    </row>
    <row r="44" spans="1:11" ht="12.75">
      <c r="A44" s="8">
        <f t="shared" si="5"/>
        <v>37</v>
      </c>
      <c r="B44" s="8" t="s">
        <v>41</v>
      </c>
      <c r="C44" s="8"/>
      <c r="D44" s="8">
        <v>575</v>
      </c>
      <c r="E44" s="14">
        <f t="shared" si="3"/>
        <v>546.3</v>
      </c>
      <c r="F44" s="9" t="s">
        <v>26</v>
      </c>
      <c r="G44" s="4" t="s">
        <v>109</v>
      </c>
      <c r="H44" s="12" t="s">
        <v>55</v>
      </c>
      <c r="I44" s="40">
        <f t="shared" si="4"/>
        <v>1.1195656262376616</v>
      </c>
      <c r="J44" s="2">
        <v>541</v>
      </c>
    </row>
    <row r="45" spans="1:11" ht="12.75">
      <c r="A45" s="8">
        <f t="shared" si="5"/>
        <v>38</v>
      </c>
      <c r="B45" s="8" t="s">
        <v>42</v>
      </c>
      <c r="C45" s="8"/>
      <c r="D45" s="8">
        <v>643</v>
      </c>
      <c r="E45" s="14">
        <f t="shared" si="3"/>
        <v>547.5333333333333</v>
      </c>
      <c r="F45" s="9" t="s">
        <v>27</v>
      </c>
      <c r="G45" s="4" t="s">
        <v>109</v>
      </c>
      <c r="H45" s="12" t="s">
        <v>56</v>
      </c>
      <c r="I45" s="40">
        <f t="shared" si="4"/>
        <v>1.2519664307318548</v>
      </c>
      <c r="J45" s="2">
        <v>541</v>
      </c>
    </row>
    <row r="46" spans="1:11" ht="12.75">
      <c r="A46" s="8">
        <f t="shared" si="5"/>
        <v>39</v>
      </c>
      <c r="B46" s="8" t="s">
        <v>43</v>
      </c>
      <c r="C46" s="8"/>
      <c r="D46" s="8">
        <v>551</v>
      </c>
      <c r="E46" s="14">
        <f t="shared" si="3"/>
        <v>547.3333333333334</v>
      </c>
      <c r="F46" s="9" t="s">
        <v>28</v>
      </c>
      <c r="G46" s="4" t="s">
        <v>109</v>
      </c>
      <c r="H46" s="12" t="s">
        <v>57</v>
      </c>
      <c r="I46" s="40">
        <f t="shared" si="4"/>
        <v>1.0728359305338289</v>
      </c>
      <c r="J46" s="2">
        <v>541</v>
      </c>
    </row>
    <row r="47" spans="1:11" ht="12.75">
      <c r="A47" s="8">
        <f t="shared" si="5"/>
        <v>40</v>
      </c>
      <c r="B47" s="8" t="s">
        <v>44</v>
      </c>
      <c r="C47" s="8"/>
      <c r="D47" s="8">
        <v>370</v>
      </c>
      <c r="E47" s="14">
        <f t="shared" si="3"/>
        <v>550.1666666666666</v>
      </c>
      <c r="F47" s="9" t="s">
        <v>29</v>
      </c>
      <c r="G47" s="4" t="s">
        <v>109</v>
      </c>
      <c r="H47" s="12" t="s">
        <v>58</v>
      </c>
      <c r="I47" s="40">
        <f t="shared" si="4"/>
        <v>0.7204161421007562</v>
      </c>
      <c r="J47" s="2">
        <v>541</v>
      </c>
    </row>
    <row r="48" spans="1:11" ht="12.75">
      <c r="A48" s="8">
        <f t="shared" si="5"/>
        <v>41</v>
      </c>
      <c r="B48" s="8" t="s">
        <v>45</v>
      </c>
      <c r="C48" s="8">
        <v>41</v>
      </c>
      <c r="D48" s="8">
        <v>597</v>
      </c>
      <c r="E48" s="14">
        <f t="shared" si="3"/>
        <v>544</v>
      </c>
      <c r="F48" s="9" t="s">
        <v>30</v>
      </c>
      <c r="G48" s="4" t="s">
        <v>109</v>
      </c>
      <c r="H48" s="12" t="s">
        <v>59</v>
      </c>
      <c r="I48" s="40">
        <f t="shared" si="4"/>
        <v>1.1624011806328418</v>
      </c>
      <c r="J48" s="2">
        <v>541</v>
      </c>
      <c r="K48" s="2" t="s">
        <v>121</v>
      </c>
    </row>
    <row r="49" spans="1:11" ht="12.75">
      <c r="A49" s="8">
        <f t="shared" si="5"/>
        <v>42</v>
      </c>
      <c r="B49" s="8" t="s">
        <v>46</v>
      </c>
      <c r="C49" s="8"/>
      <c r="D49" s="8">
        <v>639</v>
      </c>
      <c r="E49" s="14">
        <f t="shared" si="3"/>
        <v>540.9666666666667</v>
      </c>
      <c r="F49" s="9" t="s">
        <v>31</v>
      </c>
      <c r="G49" s="4" t="s">
        <v>109</v>
      </c>
      <c r="H49" s="12" t="s">
        <v>60</v>
      </c>
      <c r="I49" s="40">
        <f t="shared" si="4"/>
        <v>1.2441781481145493</v>
      </c>
      <c r="J49" s="2">
        <v>541</v>
      </c>
    </row>
    <row r="50" spans="1:11" ht="12.75">
      <c r="A50" s="8">
        <f t="shared" si="5"/>
        <v>43</v>
      </c>
      <c r="B50" s="8" t="s">
        <v>47</v>
      </c>
      <c r="C50" s="8"/>
      <c r="D50" s="8">
        <v>514</v>
      </c>
      <c r="E50" s="14">
        <f t="shared" si="3"/>
        <v>543.3666666666667</v>
      </c>
      <c r="F50" s="9" t="s">
        <v>32</v>
      </c>
      <c r="G50" s="4" t="s">
        <v>109</v>
      </c>
      <c r="H50" s="12" t="s">
        <v>61</v>
      </c>
      <c r="I50" s="40">
        <f t="shared" si="4"/>
        <v>1.0007943163237532</v>
      </c>
      <c r="J50" s="2">
        <v>541</v>
      </c>
    </row>
    <row r="51" spans="1:11" ht="12.75">
      <c r="A51" s="8">
        <f t="shared" si="5"/>
        <v>44</v>
      </c>
      <c r="B51" s="8" t="s">
        <v>48</v>
      </c>
      <c r="C51" s="8"/>
      <c r="D51" s="8">
        <v>617</v>
      </c>
      <c r="E51" s="14">
        <f t="shared" si="3"/>
        <v>535.0666666666667</v>
      </c>
      <c r="F51" s="9" t="s">
        <v>33</v>
      </c>
      <c r="G51" s="4" t="s">
        <v>109</v>
      </c>
      <c r="H51" s="12" t="s">
        <v>62</v>
      </c>
      <c r="I51" s="40">
        <f t="shared" si="4"/>
        <v>1.2013425937193691</v>
      </c>
      <c r="J51" s="2">
        <v>541</v>
      </c>
    </row>
    <row r="52" spans="1:11" ht="12.75">
      <c r="A52" s="8">
        <f t="shared" si="5"/>
        <v>45</v>
      </c>
      <c r="B52" s="8" t="s">
        <v>49</v>
      </c>
      <c r="C52" s="8"/>
      <c r="D52" s="8">
        <v>531</v>
      </c>
      <c r="E52" s="14">
        <f t="shared" si="3"/>
        <v>523.9666666666667</v>
      </c>
      <c r="F52" s="9" t="s">
        <v>34</v>
      </c>
      <c r="G52" s="4" t="s">
        <v>109</v>
      </c>
      <c r="H52" s="12" t="s">
        <v>63</v>
      </c>
      <c r="I52" s="40">
        <f t="shared" si="4"/>
        <v>1.0338945174473015</v>
      </c>
      <c r="J52" s="2">
        <v>541</v>
      </c>
    </row>
    <row r="53" spans="1:11" ht="12.75">
      <c r="A53" s="8">
        <f t="shared" si="5"/>
        <v>46</v>
      </c>
      <c r="B53" s="8" t="s">
        <v>50</v>
      </c>
      <c r="C53" s="8"/>
      <c r="D53" s="8">
        <v>529</v>
      </c>
      <c r="E53" s="14">
        <f t="shared" si="3"/>
        <v>517.9</v>
      </c>
      <c r="F53" s="9" t="s">
        <v>35</v>
      </c>
      <c r="G53" s="4" t="s">
        <v>109</v>
      </c>
      <c r="H53" s="12" t="s">
        <v>64</v>
      </c>
      <c r="I53" s="40">
        <f t="shared" si="4"/>
        <v>1.0300003761386487</v>
      </c>
      <c r="J53" s="2">
        <v>541</v>
      </c>
    </row>
    <row r="54" spans="1:11" ht="12.75">
      <c r="A54" s="8">
        <f t="shared" si="5"/>
        <v>47</v>
      </c>
      <c r="B54" s="8" t="s">
        <v>51</v>
      </c>
      <c r="C54" s="8"/>
      <c r="D54" s="8">
        <v>561</v>
      </c>
      <c r="E54" s="14">
        <f t="shared" si="3"/>
        <v>530.3</v>
      </c>
      <c r="F54" s="9" t="s">
        <v>36</v>
      </c>
      <c r="G54" s="4" t="s">
        <v>109</v>
      </c>
      <c r="H54" s="12" t="s">
        <v>65</v>
      </c>
      <c r="I54" s="40">
        <f t="shared" si="4"/>
        <v>1.0923066370770924</v>
      </c>
      <c r="J54" s="2">
        <v>541</v>
      </c>
    </row>
    <row r="55" spans="1:11" ht="12.75">
      <c r="A55" s="8">
        <f t="shared" si="5"/>
        <v>48</v>
      </c>
      <c r="B55" s="8" t="s">
        <v>52</v>
      </c>
      <c r="C55" s="8"/>
      <c r="D55" s="8">
        <v>530</v>
      </c>
      <c r="E55" s="14">
        <f t="shared" si="3"/>
        <v>540.1333333333333</v>
      </c>
      <c r="F55" s="9" t="s">
        <v>37</v>
      </c>
      <c r="G55" s="4" t="s">
        <v>109</v>
      </c>
      <c r="H55" s="12" t="s">
        <v>66</v>
      </c>
      <c r="I55" s="40">
        <f t="shared" si="4"/>
        <v>1.031947446792975</v>
      </c>
      <c r="J55" s="2">
        <v>541</v>
      </c>
    </row>
    <row r="56" spans="1:11" ht="12.75">
      <c r="A56" s="8">
        <f t="shared" si="5"/>
        <v>49</v>
      </c>
      <c r="B56" s="8" t="s">
        <v>53</v>
      </c>
      <c r="C56" s="8"/>
      <c r="D56" s="8">
        <v>560</v>
      </c>
      <c r="E56" s="14">
        <f aca="true" t="shared" si="6" ref="E56:E87">AVERAGEA(D41:D70)</f>
        <v>537.0666666666667</v>
      </c>
      <c r="F56" s="9" t="s">
        <v>38</v>
      </c>
      <c r="G56" s="4" t="s">
        <v>109</v>
      </c>
      <c r="H56" s="12" t="s">
        <v>67</v>
      </c>
      <c r="I56" s="40">
        <f t="shared" si="4"/>
        <v>1.090359566422766</v>
      </c>
      <c r="J56" s="2">
        <v>541</v>
      </c>
    </row>
    <row r="57" spans="1:11" ht="12.75">
      <c r="A57" s="8">
        <f t="shared" si="5"/>
        <v>50</v>
      </c>
      <c r="B57" s="8" t="s">
        <v>54</v>
      </c>
      <c r="C57" s="8"/>
      <c r="D57" s="8">
        <v>400</v>
      </c>
      <c r="E57" s="14">
        <f t="shared" si="6"/>
        <v>531.9</v>
      </c>
      <c r="F57" s="9" t="s">
        <v>39</v>
      </c>
      <c r="G57" s="4" t="s">
        <v>109</v>
      </c>
      <c r="H57" s="12" t="s">
        <v>68</v>
      </c>
      <c r="I57" s="40">
        <f t="shared" si="4"/>
        <v>0.7788282617305472</v>
      </c>
      <c r="J57" s="2">
        <v>541</v>
      </c>
    </row>
    <row r="58" spans="1:11" ht="12.75">
      <c r="A58" s="8">
        <f t="shared" si="5"/>
        <v>51</v>
      </c>
      <c r="B58" s="8" t="s">
        <v>55</v>
      </c>
      <c r="C58" s="8">
        <v>51</v>
      </c>
      <c r="D58" s="8">
        <v>617</v>
      </c>
      <c r="E58" s="14">
        <f t="shared" si="6"/>
        <v>531.5333333333333</v>
      </c>
      <c r="F58" s="9" t="s">
        <v>40</v>
      </c>
      <c r="G58" s="4" t="s">
        <v>109</v>
      </c>
      <c r="H58" s="12" t="s">
        <v>69</v>
      </c>
      <c r="I58" s="40">
        <f t="shared" si="4"/>
        <v>1.2013425937193691</v>
      </c>
      <c r="J58" s="2">
        <v>541</v>
      </c>
      <c r="K58" s="2" t="s">
        <v>122</v>
      </c>
    </row>
    <row r="59" spans="1:11" ht="12.75">
      <c r="A59" s="8">
        <f t="shared" si="5"/>
        <v>52</v>
      </c>
      <c r="B59" s="8" t="s">
        <v>56</v>
      </c>
      <c r="C59" s="8"/>
      <c r="D59" s="8">
        <v>664</v>
      </c>
      <c r="E59" s="14">
        <f t="shared" si="6"/>
        <v>535.8</v>
      </c>
      <c r="F59" s="9" t="s">
        <v>41</v>
      </c>
      <c r="G59" s="4" t="s">
        <v>109</v>
      </c>
      <c r="H59" s="12" t="s">
        <v>70</v>
      </c>
      <c r="I59" s="40">
        <f t="shared" si="4"/>
        <v>1.2928549144727084</v>
      </c>
      <c r="J59" s="2">
        <v>541</v>
      </c>
    </row>
    <row r="60" spans="1:11" ht="12.75">
      <c r="A60" s="15">
        <f t="shared" si="5"/>
        <v>53</v>
      </c>
      <c r="B60" s="15" t="s">
        <v>57</v>
      </c>
      <c r="C60" s="15"/>
      <c r="D60" s="15">
        <v>543</v>
      </c>
      <c r="E60" s="36">
        <f t="shared" si="6"/>
        <v>533.2666666666667</v>
      </c>
      <c r="F60" s="7" t="s">
        <v>42</v>
      </c>
      <c r="G60" s="6" t="s">
        <v>109</v>
      </c>
      <c r="H60" s="37" t="s">
        <v>71</v>
      </c>
      <c r="I60" s="41">
        <f t="shared" si="4"/>
        <v>1.057259365299218</v>
      </c>
      <c r="J60" s="2">
        <v>541</v>
      </c>
    </row>
    <row r="61" spans="1:11" ht="12.75">
      <c r="A61" s="8">
        <f t="shared" si="5"/>
        <v>54</v>
      </c>
      <c r="B61" s="8" t="s">
        <v>58</v>
      </c>
      <c r="C61" s="8"/>
      <c r="D61" s="8">
        <v>545</v>
      </c>
      <c r="E61" s="14">
        <f t="shared" si="6"/>
        <v>538.5</v>
      </c>
      <c r="F61" s="9" t="s">
        <v>43</v>
      </c>
      <c r="G61" s="4" t="s">
        <v>109</v>
      </c>
      <c r="H61" s="12" t="s">
        <v>72</v>
      </c>
      <c r="I61" s="40">
        <f t="shared" si="4"/>
        <v>1.0611535066078706</v>
      </c>
      <c r="J61" s="2">
        <v>541</v>
      </c>
    </row>
    <row r="62" spans="1:11" ht="12.75">
      <c r="A62" s="8">
        <f t="shared" si="5"/>
        <v>55</v>
      </c>
      <c r="B62" s="8" t="s">
        <v>59</v>
      </c>
      <c r="C62" s="8"/>
      <c r="D62" s="8">
        <v>547</v>
      </c>
      <c r="E62" s="14">
        <f t="shared" si="6"/>
        <v>533.4</v>
      </c>
      <c r="F62" s="9" t="s">
        <v>44</v>
      </c>
      <c r="G62" s="4" t="s">
        <v>109</v>
      </c>
      <c r="H62" s="12" t="s">
        <v>73</v>
      </c>
      <c r="I62" s="40">
        <f t="shared" si="4"/>
        <v>1.0650476479165234</v>
      </c>
      <c r="J62" s="2">
        <v>541</v>
      </c>
    </row>
    <row r="63" spans="1:11" ht="12.75">
      <c r="A63" s="8">
        <f t="shared" si="5"/>
        <v>56</v>
      </c>
      <c r="B63" s="8" t="s">
        <v>60</v>
      </c>
      <c r="C63" s="8"/>
      <c r="D63" s="8">
        <v>415</v>
      </c>
      <c r="E63" s="14">
        <f t="shared" si="6"/>
        <v>537.6666666666666</v>
      </c>
      <c r="F63" s="9" t="s">
        <v>45</v>
      </c>
      <c r="G63" s="4" t="s">
        <v>109</v>
      </c>
      <c r="H63" s="12" t="s">
        <v>74</v>
      </c>
      <c r="I63" s="40">
        <f t="shared" si="4"/>
        <v>0.8080343215454427</v>
      </c>
      <c r="J63" s="2">
        <v>541</v>
      </c>
    </row>
    <row r="64" spans="1:11" ht="12.75">
      <c r="A64" s="8">
        <f t="shared" si="5"/>
        <v>57</v>
      </c>
      <c r="B64" s="8" t="s">
        <v>61</v>
      </c>
      <c r="C64" s="8"/>
      <c r="D64" s="8">
        <v>506</v>
      </c>
      <c r="E64" s="14">
        <f t="shared" si="6"/>
        <v>531.3666666666667</v>
      </c>
      <c r="F64" s="9" t="s">
        <v>46</v>
      </c>
      <c r="G64" s="4" t="s">
        <v>109</v>
      </c>
      <c r="H64" s="12" t="s">
        <v>75</v>
      </c>
      <c r="I64" s="40">
        <f t="shared" si="4"/>
        <v>0.9852177510891422</v>
      </c>
      <c r="J64" s="2">
        <v>541</v>
      </c>
    </row>
    <row r="65" spans="1:11" ht="12.75">
      <c r="A65" s="8">
        <f t="shared" si="5"/>
        <v>58</v>
      </c>
      <c r="B65" s="8" t="s">
        <v>62</v>
      </c>
      <c r="C65" s="8"/>
      <c r="D65" s="8">
        <v>399</v>
      </c>
      <c r="E65" s="14">
        <f t="shared" si="6"/>
        <v>517.1666666666666</v>
      </c>
      <c r="F65" s="9" t="s">
        <v>47</v>
      </c>
      <c r="G65" s="4" t="s">
        <v>109</v>
      </c>
      <c r="H65" s="12" t="s">
        <v>76</v>
      </c>
      <c r="I65" s="40">
        <f t="shared" si="4"/>
        <v>0.7768811910762209</v>
      </c>
      <c r="J65" s="2">
        <v>541</v>
      </c>
    </row>
    <row r="66" spans="1:11" ht="12.75">
      <c r="A66" s="8">
        <f t="shared" si="5"/>
        <v>59</v>
      </c>
      <c r="B66" s="8" t="s">
        <v>63</v>
      </c>
      <c r="C66" s="8"/>
      <c r="D66" s="8">
        <v>406</v>
      </c>
      <c r="E66" s="14">
        <f t="shared" si="6"/>
        <v>513</v>
      </c>
      <c r="F66" s="9" t="s">
        <v>48</v>
      </c>
      <c r="G66" s="4" t="s">
        <v>109</v>
      </c>
      <c r="H66" s="12" t="s">
        <v>77</v>
      </c>
      <c r="I66" s="40">
        <f t="shared" si="4"/>
        <v>0.7905106856565054</v>
      </c>
      <c r="J66" s="2">
        <v>541</v>
      </c>
    </row>
    <row r="67" spans="1:11" ht="12.75">
      <c r="A67" s="8">
        <f t="shared" si="5"/>
        <v>60</v>
      </c>
      <c r="B67" s="8" t="s">
        <v>64</v>
      </c>
      <c r="C67" s="8"/>
      <c r="D67" s="8">
        <v>469</v>
      </c>
      <c r="E67" s="14">
        <f t="shared" si="6"/>
        <v>513.0666666666667</v>
      </c>
      <c r="F67" s="9" t="s">
        <v>49</v>
      </c>
      <c r="G67" s="4" t="s">
        <v>109</v>
      </c>
      <c r="H67" s="12" t="s">
        <v>78</v>
      </c>
      <c r="I67" s="40">
        <f t="shared" si="4"/>
        <v>0.9131761368790666</v>
      </c>
      <c r="J67" s="2">
        <v>541</v>
      </c>
    </row>
    <row r="68" spans="1:11" ht="12.75">
      <c r="A68" s="8">
        <f t="shared" si="5"/>
        <v>61</v>
      </c>
      <c r="B68" s="8" t="s">
        <v>65</v>
      </c>
      <c r="C68" s="8">
        <v>61</v>
      </c>
      <c r="D68" s="8">
        <v>656</v>
      </c>
      <c r="E68" s="14">
        <f t="shared" si="6"/>
        <v>514.1333333333333</v>
      </c>
      <c r="F68" s="9" t="s">
        <v>50</v>
      </c>
      <c r="G68" s="4" t="s">
        <v>109</v>
      </c>
      <c r="H68" s="12" t="s">
        <v>79</v>
      </c>
      <c r="I68" s="40">
        <f t="shared" si="4"/>
        <v>1.2772783492380975</v>
      </c>
      <c r="J68" s="2">
        <v>541</v>
      </c>
      <c r="K68" s="2" t="s">
        <v>123</v>
      </c>
    </row>
    <row r="69" spans="1:11" ht="12.75">
      <c r="A69" s="8">
        <f t="shared" si="5"/>
        <v>62</v>
      </c>
      <c r="B69" s="8" t="s">
        <v>66</v>
      </c>
      <c r="C69" s="8"/>
      <c r="D69" s="8">
        <v>636</v>
      </c>
      <c r="E69" s="14">
        <f t="shared" si="6"/>
        <v>512.2</v>
      </c>
      <c r="F69" s="9" t="s">
        <v>51</v>
      </c>
      <c r="G69" s="4" t="s">
        <v>109</v>
      </c>
      <c r="H69" s="12" t="s">
        <v>80</v>
      </c>
      <c r="I69" s="40">
        <f t="shared" si="4"/>
        <v>1.2383369361515701</v>
      </c>
      <c r="J69" s="2">
        <v>541</v>
      </c>
    </row>
    <row r="70" spans="1:11" ht="12.75">
      <c r="A70" s="8">
        <f>A69+1</f>
        <v>63</v>
      </c>
      <c r="B70" s="8" t="s">
        <v>67</v>
      </c>
      <c r="C70" s="8"/>
      <c r="D70" s="8">
        <v>309</v>
      </c>
      <c r="E70" s="14">
        <f t="shared" si="6"/>
        <v>511.8</v>
      </c>
      <c r="F70" s="9" t="s">
        <v>52</v>
      </c>
      <c r="G70" s="4" t="s">
        <v>109</v>
      </c>
      <c r="H70" s="12" t="s">
        <v>81</v>
      </c>
      <c r="I70" s="40">
        <f t="shared" si="4"/>
        <v>0.6016448321868477</v>
      </c>
      <c r="J70" s="2">
        <v>541</v>
      </c>
    </row>
    <row r="71" spans="1:11" ht="12.75">
      <c r="A71" s="8">
        <f>A70+1</f>
        <v>64</v>
      </c>
      <c r="B71" s="8" t="s">
        <v>68</v>
      </c>
      <c r="C71" s="8"/>
      <c r="D71" s="8">
        <v>532</v>
      </c>
      <c r="E71" s="14">
        <f t="shared" si="6"/>
        <v>508.76666666666665</v>
      </c>
      <c r="F71" s="9" t="s">
        <v>53</v>
      </c>
      <c r="G71" s="4" t="s">
        <v>109</v>
      </c>
      <c r="H71" s="12" t="s">
        <v>82</v>
      </c>
      <c r="I71" s="40">
        <f t="shared" si="4"/>
        <v>1.0358415881016279</v>
      </c>
      <c r="J71" s="2">
        <v>541</v>
      </c>
    </row>
    <row r="72" spans="1:11" ht="12.75">
      <c r="A72" s="8">
        <f>A71+1</f>
        <v>65</v>
      </c>
      <c r="B72" s="8" t="s">
        <v>69</v>
      </c>
      <c r="C72" s="8"/>
      <c r="D72" s="8">
        <v>519</v>
      </c>
      <c r="E72" s="14">
        <f t="shared" si="6"/>
        <v>509.5</v>
      </c>
      <c r="F72" s="9" t="s">
        <v>54</v>
      </c>
      <c r="G72" s="4" t="s">
        <v>109</v>
      </c>
      <c r="H72" s="12" t="s">
        <v>83</v>
      </c>
      <c r="I72" s="40">
        <f aca="true" t="shared" si="7" ref="I72:I107">D72/$E$130</f>
        <v>1.0105296695953851</v>
      </c>
      <c r="J72" s="2">
        <v>541</v>
      </c>
    </row>
    <row r="73" spans="1:11" ht="12.75">
      <c r="A73" s="8">
        <f aca="true" t="shared" si="8" ref="A73:A101">A72+1</f>
        <v>66</v>
      </c>
      <c r="B73" s="8" t="s">
        <v>70</v>
      </c>
      <c r="C73" s="8"/>
      <c r="D73" s="8">
        <v>694</v>
      </c>
      <c r="E73" s="14">
        <f t="shared" si="6"/>
        <v>515.3</v>
      </c>
      <c r="F73" s="9" t="s">
        <v>55</v>
      </c>
      <c r="G73" s="4" t="s">
        <v>109</v>
      </c>
      <c r="H73" s="12" t="s">
        <v>84</v>
      </c>
      <c r="I73" s="40">
        <f t="shared" si="7"/>
        <v>1.3512670341024995</v>
      </c>
      <c r="J73" s="2">
        <v>541</v>
      </c>
    </row>
    <row r="74" spans="1:11" ht="12.75">
      <c r="A74" s="8">
        <f t="shared" si="8"/>
        <v>67</v>
      </c>
      <c r="B74" s="8" t="s">
        <v>71</v>
      </c>
      <c r="C74" s="8"/>
      <c r="D74" s="8">
        <v>499</v>
      </c>
      <c r="E74" s="14">
        <f t="shared" si="6"/>
        <v>508.9</v>
      </c>
      <c r="F74" s="9" t="s">
        <v>56</v>
      </c>
      <c r="G74" s="4" t="s">
        <v>109</v>
      </c>
      <c r="H74" s="12" t="s">
        <v>85</v>
      </c>
      <c r="I74" s="40">
        <f t="shared" si="7"/>
        <v>0.9715882565088577</v>
      </c>
      <c r="J74" s="2">
        <v>541</v>
      </c>
    </row>
    <row r="75" spans="1:11" ht="12.75">
      <c r="A75" s="8">
        <f t="shared" si="8"/>
        <v>68</v>
      </c>
      <c r="B75" s="8" t="s">
        <v>72</v>
      </c>
      <c r="C75" s="8"/>
      <c r="D75" s="8">
        <v>800</v>
      </c>
      <c r="E75" s="14">
        <f t="shared" si="6"/>
        <v>501.3333333333333</v>
      </c>
      <c r="F75" s="9" t="s">
        <v>57</v>
      </c>
      <c r="G75" s="4" t="s">
        <v>109</v>
      </c>
      <c r="H75" s="12" t="s">
        <v>86</v>
      </c>
      <c r="I75" s="40">
        <f t="shared" si="7"/>
        <v>1.5576565234610944</v>
      </c>
      <c r="J75" s="2">
        <v>541</v>
      </c>
    </row>
    <row r="76" spans="1:11" ht="12.75">
      <c r="A76" s="8">
        <f t="shared" si="8"/>
        <v>69</v>
      </c>
      <c r="B76" s="8" t="s">
        <v>73</v>
      </c>
      <c r="C76" s="8"/>
      <c r="D76" s="8">
        <v>398</v>
      </c>
      <c r="E76" s="14">
        <f t="shared" si="6"/>
        <v>498.1666666666667</v>
      </c>
      <c r="F76" s="9" t="s">
        <v>58</v>
      </c>
      <c r="G76" s="4" t="s">
        <v>109</v>
      </c>
      <c r="H76" s="12" t="s">
        <v>87</v>
      </c>
      <c r="I76" s="40">
        <f t="shared" si="7"/>
        <v>0.7749341204218945</v>
      </c>
      <c r="J76" s="2">
        <v>541</v>
      </c>
    </row>
    <row r="77" spans="1:11" ht="12.75">
      <c r="A77" s="8">
        <f t="shared" si="8"/>
        <v>70</v>
      </c>
      <c r="B77" s="8" t="s">
        <v>74</v>
      </c>
      <c r="C77" s="8"/>
      <c r="D77" s="8">
        <v>498</v>
      </c>
      <c r="E77" s="14">
        <f t="shared" si="6"/>
        <v>496.6</v>
      </c>
      <c r="F77" s="9" t="s">
        <v>59</v>
      </c>
      <c r="G77" s="4" t="s">
        <v>109</v>
      </c>
      <c r="H77" s="12" t="s">
        <v>88</v>
      </c>
      <c r="I77" s="40">
        <f t="shared" si="7"/>
        <v>0.9696411858545313</v>
      </c>
      <c r="J77" s="2">
        <v>541</v>
      </c>
    </row>
    <row r="78" spans="1:11" ht="12.75">
      <c r="A78" s="8">
        <f t="shared" si="8"/>
        <v>71</v>
      </c>
      <c r="B78" s="8" t="s">
        <v>75</v>
      </c>
      <c r="C78" s="8">
        <v>71</v>
      </c>
      <c r="D78" s="8">
        <v>408</v>
      </c>
      <c r="E78" s="14">
        <f t="shared" si="6"/>
        <v>492.96666666666664</v>
      </c>
      <c r="F78" s="9" t="s">
        <v>60</v>
      </c>
      <c r="G78" s="4" t="s">
        <v>109</v>
      </c>
      <c r="H78" s="12" t="s">
        <v>89</v>
      </c>
      <c r="I78" s="40">
        <f t="shared" si="7"/>
        <v>0.7944048269651582</v>
      </c>
      <c r="J78" s="45">
        <f aca="true" t="shared" si="9" ref="J78:J122">$D$132</f>
        <v>473.0576923076923</v>
      </c>
      <c r="K78" s="2" t="s">
        <v>124</v>
      </c>
    </row>
    <row r="79" spans="1:11" ht="12.75">
      <c r="A79" s="8">
        <f t="shared" si="8"/>
        <v>72</v>
      </c>
      <c r="B79" s="8" t="s">
        <v>76</v>
      </c>
      <c r="C79" s="8"/>
      <c r="D79" s="8">
        <v>213</v>
      </c>
      <c r="E79" s="14">
        <f t="shared" si="6"/>
        <v>496.46666666666664</v>
      </c>
      <c r="F79" s="9" t="s">
        <v>61</v>
      </c>
      <c r="G79" s="4" t="s">
        <v>109</v>
      </c>
      <c r="H79" s="12" t="s">
        <v>90</v>
      </c>
      <c r="I79" s="40">
        <f t="shared" si="7"/>
        <v>0.4147260493715164</v>
      </c>
      <c r="J79" s="45">
        <f t="shared" si="9"/>
        <v>473.0576923076923</v>
      </c>
    </row>
    <row r="80" spans="1:11" ht="12.75">
      <c r="A80" s="8">
        <f t="shared" si="8"/>
        <v>73</v>
      </c>
      <c r="B80" s="8" t="s">
        <v>77</v>
      </c>
      <c r="C80" s="8"/>
      <c r="D80" s="8">
        <v>389</v>
      </c>
      <c r="E80" s="14">
        <f t="shared" si="6"/>
        <v>500.43333333333334</v>
      </c>
      <c r="F80" s="9" t="s">
        <v>62</v>
      </c>
      <c r="G80" s="4" t="s">
        <v>109</v>
      </c>
      <c r="H80" s="12" t="s">
        <v>91</v>
      </c>
      <c r="I80" s="40">
        <f t="shared" si="7"/>
        <v>0.7574104845329572</v>
      </c>
      <c r="J80" s="45">
        <f t="shared" si="9"/>
        <v>473.0576923076923</v>
      </c>
    </row>
    <row r="81" spans="1:11" ht="12.75">
      <c r="A81" s="8">
        <f t="shared" si="8"/>
        <v>74</v>
      </c>
      <c r="B81" s="8" t="s">
        <v>78</v>
      </c>
      <c r="C81" s="8"/>
      <c r="D81" s="8">
        <v>619</v>
      </c>
      <c r="E81" s="14">
        <f t="shared" si="6"/>
        <v>503.1666666666667</v>
      </c>
      <c r="F81" s="9" t="s">
        <v>63</v>
      </c>
      <c r="G81" s="4" t="s">
        <v>109</v>
      </c>
      <c r="H81" s="12" t="s">
        <v>92</v>
      </c>
      <c r="I81" s="40">
        <f t="shared" si="7"/>
        <v>1.2052367350280218</v>
      </c>
      <c r="J81" s="45">
        <f t="shared" si="9"/>
        <v>473.0576923076923</v>
      </c>
    </row>
    <row r="82" spans="1:11" ht="12.75">
      <c r="A82" s="8">
        <f t="shared" si="8"/>
        <v>75</v>
      </c>
      <c r="B82" s="8" t="s">
        <v>79</v>
      </c>
      <c r="C82" s="8"/>
      <c r="D82" s="8">
        <v>563</v>
      </c>
      <c r="E82" s="14">
        <f t="shared" si="6"/>
        <v>501.73333333333335</v>
      </c>
      <c r="F82" s="9" t="s">
        <v>64</v>
      </c>
      <c r="G82" s="4" t="s">
        <v>109</v>
      </c>
      <c r="H82" s="12" t="s">
        <v>93</v>
      </c>
      <c r="I82" s="40">
        <f t="shared" si="7"/>
        <v>1.0962007783857453</v>
      </c>
      <c r="J82" s="45">
        <f t="shared" si="9"/>
        <v>473.0576923076923</v>
      </c>
    </row>
    <row r="83" spans="1:11" ht="12.75">
      <c r="A83" s="8">
        <f t="shared" si="8"/>
        <v>76</v>
      </c>
      <c r="B83" s="8" t="s">
        <v>80</v>
      </c>
      <c r="C83" s="8"/>
      <c r="D83" s="8">
        <v>471</v>
      </c>
      <c r="E83" s="14">
        <f t="shared" si="6"/>
        <v>495.5</v>
      </c>
      <c r="F83" s="9" t="s">
        <v>65</v>
      </c>
      <c r="G83" s="4" t="s">
        <v>109</v>
      </c>
      <c r="H83" s="12" t="s">
        <v>94</v>
      </c>
      <c r="I83" s="40">
        <f t="shared" si="7"/>
        <v>0.9170702781877194</v>
      </c>
      <c r="J83" s="45">
        <f t="shared" si="9"/>
        <v>473.0576923076923</v>
      </c>
    </row>
    <row r="84" spans="1:11" ht="12.75">
      <c r="A84" s="8">
        <f t="shared" si="8"/>
        <v>77</v>
      </c>
      <c r="B84" s="8" t="s">
        <v>81</v>
      </c>
      <c r="C84" s="8"/>
      <c r="D84" s="8">
        <v>549</v>
      </c>
      <c r="E84" s="14">
        <f t="shared" si="6"/>
        <v>494.8666666666667</v>
      </c>
      <c r="F84" s="9" t="s">
        <v>66</v>
      </c>
      <c r="G84" s="4" t="s">
        <v>109</v>
      </c>
      <c r="H84" s="12" t="s">
        <v>95</v>
      </c>
      <c r="I84" s="40">
        <f t="shared" si="7"/>
        <v>1.068941789225176</v>
      </c>
      <c r="J84" s="45">
        <f t="shared" si="9"/>
        <v>473.0576923076923</v>
      </c>
    </row>
    <row r="85" spans="1:11" ht="12.75">
      <c r="A85" s="8">
        <f t="shared" si="8"/>
        <v>78</v>
      </c>
      <c r="B85" s="8" t="s">
        <v>82</v>
      </c>
      <c r="C85" s="8"/>
      <c r="D85" s="8">
        <v>439</v>
      </c>
      <c r="E85" s="14">
        <f t="shared" si="6"/>
        <v>490.6333333333333</v>
      </c>
      <c r="F85" s="9" t="s">
        <v>67</v>
      </c>
      <c r="G85" s="4" t="s">
        <v>109</v>
      </c>
      <c r="H85" s="12" t="s">
        <v>96</v>
      </c>
      <c r="I85" s="40">
        <f t="shared" si="7"/>
        <v>0.8547640172492756</v>
      </c>
      <c r="J85" s="45">
        <f t="shared" si="9"/>
        <v>473.0576923076923</v>
      </c>
    </row>
    <row r="86" spans="1:11" ht="12.75">
      <c r="A86" s="8">
        <f t="shared" si="8"/>
        <v>79</v>
      </c>
      <c r="B86" s="8" t="s">
        <v>83</v>
      </c>
      <c r="C86" s="8"/>
      <c r="D86" s="8">
        <v>582</v>
      </c>
      <c r="E86" s="14">
        <f t="shared" si="6"/>
        <v>494.23333333333335</v>
      </c>
      <c r="F86" s="9" t="s">
        <v>68</v>
      </c>
      <c r="G86" s="4" t="s">
        <v>109</v>
      </c>
      <c r="H86" s="12" t="s">
        <v>97</v>
      </c>
      <c r="I86" s="40">
        <f t="shared" si="7"/>
        <v>1.1331951208179463</v>
      </c>
      <c r="J86" s="45">
        <f t="shared" si="9"/>
        <v>473.0576923076923</v>
      </c>
    </row>
    <row r="87" spans="1:11" ht="12.75">
      <c r="A87" s="8">
        <f t="shared" si="8"/>
        <v>80</v>
      </c>
      <c r="B87" s="8" t="s">
        <v>84</v>
      </c>
      <c r="C87" s="8"/>
      <c r="D87" s="8">
        <v>574</v>
      </c>
      <c r="E87" s="14">
        <f t="shared" si="6"/>
        <v>492.93333333333334</v>
      </c>
      <c r="F87" s="9" t="s">
        <v>69</v>
      </c>
      <c r="G87" s="4" t="s">
        <v>109</v>
      </c>
      <c r="H87" s="12" t="s">
        <v>98</v>
      </c>
      <c r="I87" s="40">
        <f t="shared" si="7"/>
        <v>1.1176185555833353</v>
      </c>
      <c r="J87" s="45">
        <f t="shared" si="9"/>
        <v>473.0576923076923</v>
      </c>
    </row>
    <row r="88" spans="1:11" ht="12.75">
      <c r="A88" s="8">
        <f t="shared" si="8"/>
        <v>81</v>
      </c>
      <c r="B88" s="8" t="s">
        <v>85</v>
      </c>
      <c r="C88" s="8">
        <v>81</v>
      </c>
      <c r="D88" s="8">
        <v>425</v>
      </c>
      <c r="E88" s="14">
        <f aca="true" t="shared" si="10" ref="E88:E93">AVERAGEA(D73:D102)</f>
        <v>488.4</v>
      </c>
      <c r="F88" s="9" t="s">
        <v>70</v>
      </c>
      <c r="G88" s="4" t="s">
        <v>109</v>
      </c>
      <c r="H88" s="12" t="s">
        <v>99</v>
      </c>
      <c r="I88" s="40">
        <f t="shared" si="7"/>
        <v>0.8275050280887064</v>
      </c>
      <c r="J88" s="45">
        <f t="shared" si="9"/>
        <v>473.0576923076923</v>
      </c>
      <c r="K88" s="2" t="s">
        <v>125</v>
      </c>
    </row>
    <row r="89" spans="1:11" ht="12.75">
      <c r="A89" s="8">
        <f t="shared" si="8"/>
        <v>82</v>
      </c>
      <c r="B89" s="8" t="s">
        <v>86</v>
      </c>
      <c r="C89" s="8"/>
      <c r="D89" s="8">
        <v>437</v>
      </c>
      <c r="E89" s="14">
        <f t="shared" si="10"/>
        <v>478.56666666666666</v>
      </c>
      <c r="F89" s="9" t="s">
        <v>71</v>
      </c>
      <c r="G89" s="4" t="s">
        <v>109</v>
      </c>
      <c r="H89" s="12" t="s">
        <v>100</v>
      </c>
      <c r="I89" s="40">
        <f t="shared" si="7"/>
        <v>0.8508698759406229</v>
      </c>
      <c r="J89" s="45">
        <f t="shared" si="9"/>
        <v>473.0576923076923</v>
      </c>
    </row>
    <row r="90" spans="1:11" ht="12.75">
      <c r="A90" s="8">
        <f t="shared" si="8"/>
        <v>83</v>
      </c>
      <c r="B90" s="8" t="s">
        <v>87</v>
      </c>
      <c r="C90" s="8"/>
      <c r="D90" s="8">
        <v>448</v>
      </c>
      <c r="E90" s="14">
        <f t="shared" si="10"/>
        <v>474.8666666666667</v>
      </c>
      <c r="F90" s="9" t="s">
        <v>72</v>
      </c>
      <c r="G90" s="4" t="s">
        <v>109</v>
      </c>
      <c r="H90" s="12" t="s">
        <v>101</v>
      </c>
      <c r="I90" s="40">
        <f t="shared" si="7"/>
        <v>0.8722876531382129</v>
      </c>
      <c r="J90" s="45">
        <f t="shared" si="9"/>
        <v>473.0576923076923</v>
      </c>
    </row>
    <row r="91" spans="1:11" ht="12.75">
      <c r="A91" s="8">
        <f t="shared" si="8"/>
        <v>84</v>
      </c>
      <c r="B91" s="8" t="s">
        <v>88</v>
      </c>
      <c r="C91" s="8"/>
      <c r="D91" s="8">
        <v>498</v>
      </c>
      <c r="E91" s="14">
        <f t="shared" si="10"/>
        <v>463.96666666666664</v>
      </c>
      <c r="F91" s="9" t="s">
        <v>73</v>
      </c>
      <c r="G91" s="4" t="s">
        <v>109</v>
      </c>
      <c r="H91" s="12" t="s">
        <v>112</v>
      </c>
      <c r="I91" s="40">
        <f t="shared" si="7"/>
        <v>0.9696411858545313</v>
      </c>
      <c r="J91" s="45">
        <f t="shared" si="9"/>
        <v>473.0576923076923</v>
      </c>
    </row>
    <row r="92" spans="1:11" ht="12.75">
      <c r="A92" s="8">
        <f t="shared" si="8"/>
        <v>85</v>
      </c>
      <c r="B92" s="8" t="s">
        <v>89</v>
      </c>
      <c r="C92" s="8"/>
      <c r="D92" s="8">
        <v>438</v>
      </c>
      <c r="E92" s="14">
        <f t="shared" si="10"/>
        <v>462.8</v>
      </c>
      <c r="F92" s="9" t="s">
        <v>74</v>
      </c>
      <c r="G92" s="4" t="s">
        <v>109</v>
      </c>
      <c r="H92" s="12" t="s">
        <v>113</v>
      </c>
      <c r="I92" s="40">
        <f t="shared" si="7"/>
        <v>0.8528169465949492</v>
      </c>
      <c r="J92" s="45">
        <f t="shared" si="9"/>
        <v>473.0576923076923</v>
      </c>
    </row>
    <row r="93" spans="1:11" ht="12.75">
      <c r="A93" s="8">
        <f t="shared" si="8"/>
        <v>86</v>
      </c>
      <c r="B93" s="8" t="s">
        <v>90</v>
      </c>
      <c r="C93" s="8"/>
      <c r="D93" s="8">
        <v>520</v>
      </c>
      <c r="E93" s="14">
        <f t="shared" si="10"/>
        <v>461.8</v>
      </c>
      <c r="F93" s="9" t="s">
        <v>75</v>
      </c>
      <c r="G93" s="4" t="s">
        <v>109</v>
      </c>
      <c r="H93" s="12" t="s">
        <v>114</v>
      </c>
      <c r="I93" s="40">
        <f t="shared" si="7"/>
        <v>1.0124767402497115</v>
      </c>
      <c r="J93" s="45">
        <f t="shared" si="9"/>
        <v>473.0576923076923</v>
      </c>
    </row>
    <row r="94" spans="1:11" ht="12.75">
      <c r="A94" s="8">
        <f t="shared" si="8"/>
        <v>87</v>
      </c>
      <c r="B94" s="8" t="s">
        <v>91</v>
      </c>
      <c r="C94" s="8"/>
      <c r="D94" s="8">
        <v>625</v>
      </c>
      <c r="E94" s="14">
        <f>AVERAGEA(D79:D108)</f>
        <v>468.26666666666665</v>
      </c>
      <c r="F94" s="9" t="s">
        <v>76</v>
      </c>
      <c r="G94" s="4" t="s">
        <v>109</v>
      </c>
      <c r="H94" s="12" t="s">
        <v>115</v>
      </c>
      <c r="I94" s="40">
        <f t="shared" si="7"/>
        <v>1.21691915895398</v>
      </c>
      <c r="J94" s="45">
        <f t="shared" si="9"/>
        <v>473.0576923076923</v>
      </c>
    </row>
    <row r="95" spans="1:11" ht="12.75">
      <c r="A95" s="8">
        <f t="shared" si="8"/>
        <v>88</v>
      </c>
      <c r="B95" s="8" t="s">
        <v>92</v>
      </c>
      <c r="C95" s="8"/>
      <c r="D95" s="8">
        <v>481</v>
      </c>
      <c r="E95" s="14">
        <f aca="true" t="shared" si="11" ref="E95:E106">AVERAGEA(D80:D109)</f>
        <v>479.8666666666667</v>
      </c>
      <c r="F95" s="42" t="s">
        <v>77</v>
      </c>
      <c r="G95" s="43" t="s">
        <v>109</v>
      </c>
      <c r="H95" s="44" t="s">
        <v>128</v>
      </c>
      <c r="I95" s="40">
        <f t="shared" si="7"/>
        <v>0.936540984730983</v>
      </c>
      <c r="J95" s="45">
        <f t="shared" si="9"/>
        <v>473.0576923076923</v>
      </c>
    </row>
    <row r="96" spans="1:11" ht="12.75">
      <c r="A96" s="8">
        <f t="shared" si="8"/>
        <v>89</v>
      </c>
      <c r="B96" s="8" t="s">
        <v>93</v>
      </c>
      <c r="C96" s="8"/>
      <c r="D96" s="8">
        <v>363</v>
      </c>
      <c r="E96" s="14">
        <f t="shared" si="11"/>
        <v>485.03333333333336</v>
      </c>
      <c r="F96" s="42" t="s">
        <v>78</v>
      </c>
      <c r="G96" s="43" t="s">
        <v>109</v>
      </c>
      <c r="H96" s="44" t="s">
        <v>129</v>
      </c>
      <c r="I96" s="40">
        <f t="shared" si="7"/>
        <v>0.7067866475204716</v>
      </c>
      <c r="J96" s="45">
        <f t="shared" si="9"/>
        <v>473.0576923076923</v>
      </c>
    </row>
    <row r="97" spans="1:11" ht="12.75">
      <c r="A97" s="8">
        <f t="shared" si="8"/>
        <v>90</v>
      </c>
      <c r="B97" s="8" t="s">
        <v>94</v>
      </c>
      <c r="C97" s="8"/>
      <c r="D97" s="8">
        <v>282</v>
      </c>
      <c r="E97" s="14">
        <f t="shared" si="11"/>
        <v>478.1333333333333</v>
      </c>
      <c r="F97" s="42" t="s">
        <v>79</v>
      </c>
      <c r="G97" s="43" t="s">
        <v>109</v>
      </c>
      <c r="H97" s="44" t="s">
        <v>130</v>
      </c>
      <c r="I97" s="40">
        <f t="shared" si="7"/>
        <v>0.5490739245200358</v>
      </c>
      <c r="J97" s="45">
        <f t="shared" si="9"/>
        <v>473.0576923076923</v>
      </c>
    </row>
    <row r="98" spans="1:11" ht="12.75">
      <c r="A98" s="8">
        <f t="shared" si="8"/>
        <v>91</v>
      </c>
      <c r="B98" s="8" t="s">
        <v>95</v>
      </c>
      <c r="C98" s="8">
        <v>91</v>
      </c>
      <c r="D98" s="8">
        <v>637</v>
      </c>
      <c r="E98" s="14">
        <f t="shared" si="11"/>
        <v>471.3666666666667</v>
      </c>
      <c r="F98" s="42" t="s">
        <v>80</v>
      </c>
      <c r="G98" s="43" t="s">
        <v>109</v>
      </c>
      <c r="H98" s="44" t="s">
        <v>131</v>
      </c>
      <c r="I98" s="40">
        <f t="shared" si="7"/>
        <v>1.2402840068058965</v>
      </c>
      <c r="J98" s="45">
        <f t="shared" si="9"/>
        <v>473.0576923076923</v>
      </c>
      <c r="K98" s="2" t="s">
        <v>126</v>
      </c>
    </row>
    <row r="99" spans="1:11" ht="12.75">
      <c r="A99" s="8">
        <f t="shared" si="8"/>
        <v>92</v>
      </c>
      <c r="B99" s="8" t="s">
        <v>96</v>
      </c>
      <c r="C99" s="8"/>
      <c r="D99" s="8">
        <v>509</v>
      </c>
      <c r="E99" s="14">
        <f t="shared" si="11"/>
        <v>471.6333333333333</v>
      </c>
      <c r="F99" s="42" t="s">
        <v>81</v>
      </c>
      <c r="G99" s="43" t="s">
        <v>109</v>
      </c>
      <c r="H99" s="44" t="s">
        <v>132</v>
      </c>
      <c r="I99" s="40">
        <f t="shared" si="7"/>
        <v>0.9910589630521214</v>
      </c>
      <c r="J99" s="45">
        <f t="shared" si="9"/>
        <v>473.0576923076923</v>
      </c>
    </row>
    <row r="100" spans="1:11" ht="12.75">
      <c r="A100" s="8">
        <f t="shared" si="8"/>
        <v>93</v>
      </c>
      <c r="B100" s="8" t="s">
        <v>97</v>
      </c>
      <c r="C100" s="8"/>
      <c r="D100" s="8">
        <v>417</v>
      </c>
      <c r="E100" s="14">
        <f t="shared" si="11"/>
        <v>462.4</v>
      </c>
      <c r="F100" s="42" t="s">
        <v>82</v>
      </c>
      <c r="G100" s="43" t="s">
        <v>109</v>
      </c>
      <c r="H100" s="44" t="s">
        <v>133</v>
      </c>
      <c r="I100" s="40">
        <f t="shared" si="7"/>
        <v>0.8119284628540955</v>
      </c>
      <c r="J100" s="45">
        <f t="shared" si="9"/>
        <v>473.0576923076923</v>
      </c>
    </row>
    <row r="101" spans="1:11" ht="12.75">
      <c r="A101" s="8">
        <f t="shared" si="8"/>
        <v>94</v>
      </c>
      <c r="B101" s="8" t="s">
        <v>98</v>
      </c>
      <c r="C101" s="8"/>
      <c r="D101" s="8">
        <v>493</v>
      </c>
      <c r="E101" s="14">
        <f t="shared" si="11"/>
        <v>465.3333333333333</v>
      </c>
      <c r="F101" s="42" t="s">
        <v>83</v>
      </c>
      <c r="G101" s="43" t="s">
        <v>109</v>
      </c>
      <c r="H101" s="44" t="s">
        <v>134</v>
      </c>
      <c r="I101" s="40">
        <f t="shared" si="7"/>
        <v>0.9599058325828995</v>
      </c>
      <c r="J101" s="45">
        <f t="shared" si="9"/>
        <v>473.0576923076923</v>
      </c>
    </row>
    <row r="102" spans="1:11" ht="12.75">
      <c r="A102" s="8">
        <v>95</v>
      </c>
      <c r="B102" s="8" t="s">
        <v>99</v>
      </c>
      <c r="C102" s="8"/>
      <c r="D102" s="8">
        <v>383</v>
      </c>
      <c r="E102" s="14">
        <f t="shared" si="11"/>
        <v>464.1333333333333</v>
      </c>
      <c r="F102" s="42" t="s">
        <v>84</v>
      </c>
      <c r="G102" s="43" t="s">
        <v>109</v>
      </c>
      <c r="H102" s="44" t="s">
        <v>135</v>
      </c>
      <c r="I102" s="40">
        <f t="shared" si="7"/>
        <v>0.745728060606999</v>
      </c>
      <c r="J102" s="45">
        <f t="shared" si="9"/>
        <v>473.0576923076923</v>
      </c>
    </row>
    <row r="103" spans="1:11" ht="12.75">
      <c r="A103" s="8">
        <v>96</v>
      </c>
      <c r="B103" s="8" t="s">
        <v>100</v>
      </c>
      <c r="C103" s="8"/>
      <c r="D103" s="8">
        <v>399</v>
      </c>
      <c r="E103" s="14">
        <f t="shared" si="11"/>
        <v>460.46666666666664</v>
      </c>
      <c r="F103" s="42" t="s">
        <v>85</v>
      </c>
      <c r="G103" s="43" t="s">
        <v>109</v>
      </c>
      <c r="H103" s="44" t="s">
        <v>136</v>
      </c>
      <c r="I103" s="40">
        <f t="shared" si="7"/>
        <v>0.7768811910762209</v>
      </c>
      <c r="J103" s="45">
        <f t="shared" si="9"/>
        <v>473.0576923076923</v>
      </c>
    </row>
    <row r="104" spans="1:11" ht="12.75">
      <c r="A104" s="8">
        <v>97</v>
      </c>
      <c r="B104" s="8" t="s">
        <v>101</v>
      </c>
      <c r="C104" s="8"/>
      <c r="D104" s="8">
        <v>388</v>
      </c>
      <c r="E104" s="14">
        <f t="shared" si="11"/>
        <v>468.1</v>
      </c>
      <c r="F104" s="42" t="s">
        <v>86</v>
      </c>
      <c r="G104" s="43" t="s">
        <v>109</v>
      </c>
      <c r="H104" s="44" t="s">
        <v>137</v>
      </c>
      <c r="I104" s="40">
        <f t="shared" si="7"/>
        <v>0.7554634138786308</v>
      </c>
      <c r="J104" s="45">
        <f t="shared" si="9"/>
        <v>473.0576923076923</v>
      </c>
    </row>
    <row r="105" spans="1:11" ht="12.75">
      <c r="A105" s="8">
        <v>98</v>
      </c>
      <c r="B105" s="8" t="s">
        <v>112</v>
      </c>
      <c r="C105" s="8"/>
      <c r="D105" s="8">
        <v>473</v>
      </c>
      <c r="E105" s="14">
        <f t="shared" si="11"/>
        <v>471.6666666666667</v>
      </c>
      <c r="F105" s="42" t="s">
        <v>87</v>
      </c>
      <c r="G105" s="43" t="s">
        <v>109</v>
      </c>
      <c r="H105" s="44" t="s">
        <v>139</v>
      </c>
      <c r="I105" s="40">
        <f t="shared" si="7"/>
        <v>0.9209644194963721</v>
      </c>
      <c r="J105" s="45">
        <f t="shared" si="9"/>
        <v>473.0576923076923</v>
      </c>
    </row>
    <row r="106" spans="1:11" ht="12.75">
      <c r="A106" s="8">
        <v>99</v>
      </c>
      <c r="B106" s="8" t="s">
        <v>113</v>
      </c>
      <c r="C106" s="8"/>
      <c r="D106" s="8">
        <v>363</v>
      </c>
      <c r="E106" s="14">
        <f t="shared" si="11"/>
        <v>467.23333333333335</v>
      </c>
      <c r="F106" s="42" t="s">
        <v>88</v>
      </c>
      <c r="G106" s="43" t="s">
        <v>109</v>
      </c>
      <c r="H106" s="44" t="s">
        <v>140</v>
      </c>
      <c r="I106" s="40">
        <f t="shared" si="7"/>
        <v>0.7067866475204716</v>
      </c>
      <c r="J106" s="45">
        <f>$D$132</f>
        <v>473.0576923076923</v>
      </c>
    </row>
    <row r="107" spans="1:11" ht="12.75">
      <c r="A107" s="8">
        <v>100</v>
      </c>
      <c r="B107" s="8" t="s">
        <v>114</v>
      </c>
      <c r="C107" s="8"/>
      <c r="D107" s="8">
        <v>468</v>
      </c>
      <c r="E107" s="14">
        <f>AVERAGEA(D92:D121)</f>
        <v>469.3333333333333</v>
      </c>
      <c r="F107" s="42" t="s">
        <v>89</v>
      </c>
      <c r="G107" s="43" t="s">
        <v>109</v>
      </c>
      <c r="H107" s="44" t="s">
        <v>141</v>
      </c>
      <c r="I107" s="40">
        <f t="shared" si="7"/>
        <v>0.9112290662247403</v>
      </c>
      <c r="J107" s="45">
        <f t="shared" si="9"/>
        <v>473.0576923076923</v>
      </c>
    </row>
    <row r="108" spans="1:11" ht="12.75">
      <c r="A108" s="8">
        <v>101</v>
      </c>
      <c r="B108" s="8" t="s">
        <v>115</v>
      </c>
      <c r="C108" s="46">
        <v>101</v>
      </c>
      <c r="D108" s="8">
        <v>602</v>
      </c>
      <c r="E108" s="14">
        <f>AVERAGEA(D93:D122)</f>
        <v>465.03333333333336</v>
      </c>
      <c r="F108" s="42" t="s">
        <v>90</v>
      </c>
      <c r="G108" s="43" t="s">
        <v>109</v>
      </c>
      <c r="H108" s="44" t="s">
        <v>142</v>
      </c>
      <c r="I108" s="40">
        <f aca="true" t="shared" si="12" ref="I108:I113">D108/$E$130</f>
        <v>1.1721365339044736</v>
      </c>
      <c r="J108" s="45">
        <f t="shared" si="9"/>
        <v>473.0576923076923</v>
      </c>
      <c r="K108" s="2" t="s">
        <v>127</v>
      </c>
    </row>
    <row r="109" spans="1:11" ht="12.75">
      <c r="A109" s="8">
        <v>102</v>
      </c>
      <c r="B109" s="8" t="s">
        <v>128</v>
      </c>
      <c r="C109" s="46"/>
      <c r="D109" s="8">
        <v>561</v>
      </c>
      <c r="E109" s="14">
        <f>AVERAGEA(D94:D123)</f>
        <v>461.46666666666664</v>
      </c>
      <c r="F109" s="42" t="s">
        <v>91</v>
      </c>
      <c r="G109" s="43" t="s">
        <v>109</v>
      </c>
      <c r="H109" s="44" t="s">
        <v>143</v>
      </c>
      <c r="I109" s="40">
        <f t="shared" si="12"/>
        <v>1.0923066370770924</v>
      </c>
      <c r="J109" s="45">
        <f t="shared" si="9"/>
        <v>473.0576923076923</v>
      </c>
    </row>
    <row r="110" spans="1:11" ht="12.75">
      <c r="A110" s="8">
        <v>103</v>
      </c>
      <c r="B110" s="8" t="s">
        <v>129</v>
      </c>
      <c r="C110" s="46"/>
      <c r="D110" s="8">
        <v>544</v>
      </c>
      <c r="E110" s="14">
        <f>AVERAGEA(D95:D124)</f>
        <v>455.53333333333336</v>
      </c>
      <c r="F110" s="42" t="s">
        <v>92</v>
      </c>
      <c r="G110" s="43" t="s">
        <v>109</v>
      </c>
      <c r="H110" s="44" t="s">
        <v>144</v>
      </c>
      <c r="I110" s="40">
        <f t="shared" si="12"/>
        <v>1.0592064359535442</v>
      </c>
      <c r="J110" s="45">
        <f t="shared" si="9"/>
        <v>473.0576923076923</v>
      </c>
    </row>
    <row r="111" spans="1:11" ht="12.75">
      <c r="A111" s="8">
        <v>104</v>
      </c>
      <c r="B111" s="8" t="s">
        <v>130</v>
      </c>
      <c r="C111" s="46"/>
      <c r="D111" s="8">
        <v>412</v>
      </c>
      <c r="E111" s="14"/>
      <c r="F111" s="42" t="s">
        <v>93</v>
      </c>
      <c r="G111" s="43" t="s">
        <v>109</v>
      </c>
      <c r="H111" s="44" t="s">
        <v>145</v>
      </c>
      <c r="I111" s="40">
        <f t="shared" si="12"/>
        <v>0.8021931095824637</v>
      </c>
      <c r="J111" s="45">
        <f t="shared" si="9"/>
        <v>473.0576923076923</v>
      </c>
    </row>
    <row r="112" spans="1:11" ht="12.75">
      <c r="A112" s="8">
        <v>105</v>
      </c>
      <c r="B112" s="8" t="s">
        <v>131</v>
      </c>
      <c r="C112" s="46"/>
      <c r="D112" s="8">
        <v>360</v>
      </c>
      <c r="E112" s="14"/>
      <c r="F112" s="42" t="s">
        <v>94</v>
      </c>
      <c r="G112" s="43" t="s">
        <v>109</v>
      </c>
      <c r="H112" s="44" t="s">
        <v>146</v>
      </c>
      <c r="I112" s="40">
        <f t="shared" si="12"/>
        <v>0.7009454355574926</v>
      </c>
      <c r="J112" s="45">
        <f t="shared" si="9"/>
        <v>473.0576923076923</v>
      </c>
    </row>
    <row r="113" spans="1:11" ht="12.75">
      <c r="A113" s="8">
        <v>106</v>
      </c>
      <c r="B113" s="8" t="s">
        <v>132</v>
      </c>
      <c r="C113" s="46"/>
      <c r="D113" s="8">
        <v>479</v>
      </c>
      <c r="E113" s="14"/>
      <c r="F113" s="42" t="s">
        <v>95</v>
      </c>
      <c r="G113" s="43" t="s">
        <v>109</v>
      </c>
      <c r="H113" s="44" t="s">
        <v>147</v>
      </c>
      <c r="I113" s="40">
        <f t="shared" si="12"/>
        <v>0.9326468434223303</v>
      </c>
      <c r="J113" s="45">
        <f t="shared" si="9"/>
        <v>473.0576923076923</v>
      </c>
    </row>
    <row r="114" spans="1:11" ht="12.75">
      <c r="A114" s="8">
        <v>107</v>
      </c>
      <c r="B114" s="8" t="s">
        <v>133</v>
      </c>
      <c r="C114" s="46"/>
      <c r="D114" s="8">
        <v>272</v>
      </c>
      <c r="E114" s="14"/>
      <c r="F114" s="42" t="s">
        <v>96</v>
      </c>
      <c r="G114" s="43" t="s">
        <v>109</v>
      </c>
      <c r="H114" s="44" t="s">
        <v>148</v>
      </c>
      <c r="I114" s="40">
        <f aca="true" t="shared" si="13" ref="I114:I129">D114/$E$130</f>
        <v>0.5296032179767721</v>
      </c>
      <c r="J114" s="45">
        <f t="shared" si="9"/>
        <v>473.0576923076923</v>
      </c>
    </row>
    <row r="115" spans="1:11" ht="12.75">
      <c r="A115" s="54">
        <v>108</v>
      </c>
      <c r="B115" s="13" t="s">
        <v>134</v>
      </c>
      <c r="C115" s="55"/>
      <c r="D115" s="13">
        <v>527</v>
      </c>
      <c r="E115" s="14"/>
      <c r="F115" s="42" t="s">
        <v>97</v>
      </c>
      <c r="G115" s="43" t="s">
        <v>109</v>
      </c>
      <c r="H115" s="44" t="s">
        <v>149</v>
      </c>
      <c r="I115" s="57">
        <f t="shared" si="13"/>
        <v>1.026106234829996</v>
      </c>
      <c r="J115" s="45">
        <f t="shared" si="9"/>
        <v>473.0576923076923</v>
      </c>
    </row>
    <row r="116" spans="1:11" s="69" customFormat="1" ht="12.75">
      <c r="A116" s="60">
        <v>109</v>
      </c>
      <c r="B116" s="61" t="s">
        <v>135</v>
      </c>
      <c r="C116" s="62"/>
      <c r="D116" s="61">
        <v>546</v>
      </c>
      <c r="E116" s="63"/>
      <c r="F116" s="64" t="s">
        <v>98</v>
      </c>
      <c r="G116" s="65" t="s">
        <v>109</v>
      </c>
      <c r="H116" s="66" t="s">
        <v>150</v>
      </c>
      <c r="I116" s="67">
        <f t="shared" si="13"/>
        <v>1.063100577262197</v>
      </c>
      <c r="J116" s="68">
        <f t="shared" si="9"/>
        <v>473.0576923076923</v>
      </c>
      <c r="K116" s="69"/>
    </row>
    <row r="117" spans="1:11" s="69" customFormat="1" ht="16.5" customHeight="1">
      <c r="A117" s="60">
        <v>110</v>
      </c>
      <c r="B117" s="61" t="s">
        <v>136</v>
      </c>
      <c r="C117" s="62"/>
      <c r="D117" s="61">
        <v>464</v>
      </c>
      <c r="E117" s="63"/>
      <c r="F117" s="64" t="s">
        <v>99</v>
      </c>
      <c r="G117" s="65" t="s">
        <v>109</v>
      </c>
      <c r="H117" s="66" t="s">
        <v>151</v>
      </c>
      <c r="I117" s="67">
        <f>D117/$E$130</f>
        <v>0.9034407836074348</v>
      </c>
      <c r="J117" s="68">
        <f t="shared" si="9"/>
        <v>473.0576923076923</v>
      </c>
      <c r="K117" s="69"/>
    </row>
    <row r="118" spans="1:11" s="69" customFormat="1" ht="16.5" customHeight="1">
      <c r="A118" s="60">
        <v>111</v>
      </c>
      <c r="B118" s="61" t="s">
        <v>137</v>
      </c>
      <c r="C118" s="61">
        <v>111</v>
      </c>
      <c r="D118" s="61">
        <v>654</v>
      </c>
      <c r="E118" s="63"/>
      <c r="F118" s="64" t="s">
        <v>100</v>
      </c>
      <c r="G118" s="65" t="s">
        <v>109</v>
      </c>
      <c r="H118" s="66" t="s">
        <v>152</v>
      </c>
      <c r="I118" s="67">
        <f t="shared" si="13"/>
        <v>1.2733842079294448</v>
      </c>
      <c r="J118" s="68">
        <f t="shared" si="9"/>
        <v>473.0576923076923</v>
      </c>
      <c r="K118" s="69" t="s">
        <v>138</v>
      </c>
    </row>
    <row r="119" spans="1:11" ht="16.5" customHeight="1">
      <c r="A119" s="54">
        <v>112</v>
      </c>
      <c r="B119" s="54" t="s">
        <v>139</v>
      </c>
      <c r="C119" s="59"/>
      <c r="D119" s="13">
        <v>544</v>
      </c>
      <c r="E119" s="56"/>
      <c r="F119" s="4" t="s">
        <v>101</v>
      </c>
      <c r="G119" s="4" t="s">
        <v>109</v>
      </c>
      <c r="H119" s="4" t="s">
        <v>153</v>
      </c>
      <c r="I119" s="58">
        <f t="shared" si="13"/>
        <v>1.0592064359535442</v>
      </c>
      <c r="J119" s="45">
        <f t="shared" si="9"/>
        <v>473.0576923076923</v>
      </c>
    </row>
    <row r="120" spans="1:11" ht="16.5" customHeight="1">
      <c r="A120" s="54">
        <v>113</v>
      </c>
      <c r="B120" s="54" t="s">
        <v>140</v>
      </c>
      <c r="C120" s="59"/>
      <c r="D120" s="13">
        <v>315</v>
      </c>
      <c r="E120" s="56"/>
      <c r="F120" s="4" t="s">
        <v>112</v>
      </c>
      <c r="G120" s="4" t="s">
        <v>109</v>
      </c>
      <c r="H120" s="4" t="s">
        <v>154</v>
      </c>
      <c r="I120" s="58">
        <f t="shared" si="13"/>
        <v>0.6133272561128059</v>
      </c>
      <c r="J120" s="45">
        <f t="shared" si="9"/>
        <v>473.0576923076923</v>
      </c>
    </row>
    <row r="121" spans="1:11" ht="16.5" customHeight="1">
      <c r="A121" s="54">
        <v>114</v>
      </c>
      <c r="B121" s="54" t="s">
        <v>141</v>
      </c>
      <c r="C121" s="59"/>
      <c r="D121" s="13">
        <v>561</v>
      </c>
      <c r="E121" s="56"/>
      <c r="F121" s="4" t="s">
        <v>113</v>
      </c>
      <c r="G121" s="4" t="s">
        <v>109</v>
      </c>
      <c r="H121" s="4" t="s">
        <v>155</v>
      </c>
      <c r="I121" s="58">
        <f t="shared" si="13"/>
        <v>1.0923066370770924</v>
      </c>
      <c r="J121" s="45">
        <f t="shared" si="9"/>
        <v>473.0576923076923</v>
      </c>
    </row>
    <row r="122" spans="1:11" ht="16.5" customHeight="1">
      <c r="A122" s="54">
        <v>115</v>
      </c>
      <c r="B122" s="54" t="s">
        <v>142</v>
      </c>
      <c r="C122" s="59"/>
      <c r="D122" s="13">
        <v>309</v>
      </c>
      <c r="E122" s="56"/>
      <c r="F122" s="4" t="s">
        <v>156</v>
      </c>
      <c r="G122" s="4" t="s">
        <v>157</v>
      </c>
      <c r="H122" s="4"/>
      <c r="I122" s="58">
        <f t="shared" si="13"/>
        <v>0.6016448321868477</v>
      </c>
      <c r="J122" s="45">
        <f t="shared" si="9"/>
        <v>473.0576923076923</v>
      </c>
    </row>
    <row r="123" spans="1:11" ht="16.5" customHeight="1">
      <c r="A123" s="54">
        <v>116</v>
      </c>
      <c r="B123" s="54" t="s">
        <v>143</v>
      </c>
      <c r="C123" s="59"/>
      <c r="D123" s="13">
        <v>413</v>
      </c>
      <c r="E123" s="56"/>
      <c r="F123" s="4" t="s">
        <v>115</v>
      </c>
      <c r="G123" s="4" t="s">
        <v>158</v>
      </c>
      <c r="H123" s="4"/>
      <c r="I123" s="58">
        <f t="shared" si="13"/>
        <v>0.80414018023679</v>
      </c>
      <c r="J123" s="45">
        <f aca="true" t="shared" si="14" ref="J123:J129">$D$132</f>
        <v>473.0576923076923</v>
      </c>
    </row>
    <row r="124" spans="1:11" ht="16.5" customHeight="1">
      <c r="A124" s="54">
        <v>117</v>
      </c>
      <c r="B124" s="54" t="s">
        <v>144</v>
      </c>
      <c r="C124" s="59"/>
      <c r="D124" s="13">
        <v>447</v>
      </c>
      <c r="E124" s="56"/>
      <c r="F124" s="4" t="s">
        <v>128</v>
      </c>
      <c r="G124" s="4" t="s">
        <v>159</v>
      </c>
      <c r="H124" s="4"/>
      <c r="I124" s="58">
        <f t="shared" si="13"/>
        <v>0.8703405824838866</v>
      </c>
      <c r="J124" s="45">
        <f t="shared" si="14"/>
        <v>473.0576923076923</v>
      </c>
    </row>
    <row r="125" spans="1:11" ht="16.5" customHeight="1">
      <c r="A125" s="54">
        <v>118</v>
      </c>
      <c r="B125" s="54" t="s">
        <v>145</v>
      </c>
      <c r="C125" s="59"/>
      <c r="D125" s="13">
        <v>785</v>
      </c>
      <c r="E125" s="56"/>
      <c r="F125" s="4" t="s">
        <v>129</v>
      </c>
      <c r="G125" s="4" t="s">
        <v>160</v>
      </c>
      <c r="H125" s="4"/>
      <c r="I125" s="58">
        <f t="shared" si="13"/>
        <v>1.528450463646199</v>
      </c>
      <c r="J125" s="45">
        <f t="shared" si="14"/>
        <v>473.0576923076923</v>
      </c>
    </row>
    <row r="126" spans="1:11" ht="16.5" customHeight="1">
      <c r="A126" s="54">
        <v>119</v>
      </c>
      <c r="B126" s="54" t="s">
        <v>146</v>
      </c>
      <c r="C126" s="59"/>
      <c r="D126" s="13">
        <v>626</v>
      </c>
      <c r="E126" s="56"/>
      <c r="F126" s="4" t="s">
        <v>130</v>
      </c>
      <c r="G126" s="4" t="s">
        <v>161</v>
      </c>
      <c r="H126" s="4"/>
      <c r="I126" s="58">
        <f t="shared" si="13"/>
        <v>1.2188662296083064</v>
      </c>
      <c r="J126" s="45">
        <f t="shared" si="14"/>
        <v>473.0576923076923</v>
      </c>
    </row>
    <row r="127" spans="1:11" s="69" customFormat="1" ht="16.5" customHeight="1">
      <c r="A127" s="70">
        <v>120</v>
      </c>
      <c r="B127" s="70" t="s">
        <v>147</v>
      </c>
      <c r="C127" s="71"/>
      <c r="D127" s="72">
        <v>348</v>
      </c>
      <c r="E127" s="73"/>
      <c r="F127" s="74" t="s">
        <v>131</v>
      </c>
      <c r="G127" s="74" t="s">
        <v>162</v>
      </c>
      <c r="H127" s="74"/>
      <c r="I127" s="75">
        <f>D127/$E$130</f>
        <v>0.677580587705576</v>
      </c>
      <c r="J127" s="68">
        <f t="shared" si="14"/>
        <v>473.0576923076923</v>
      </c>
      <c r="K127" s="69"/>
    </row>
    <row r="128" spans="1:11" s="69" customFormat="1" ht="16.5" customHeight="1">
      <c r="A128" s="70">
        <v>121</v>
      </c>
      <c r="B128" s="70" t="s">
        <v>148</v>
      </c>
      <c r="C128" s="71">
        <v>121</v>
      </c>
      <c r="D128" s="72">
        <v>512</v>
      </c>
      <c r="E128" s="73"/>
      <c r="F128" s="74" t="s">
        <v>131</v>
      </c>
      <c r="G128" s="74" t="s">
        <v>162</v>
      </c>
      <c r="H128" s="74"/>
      <c r="I128" s="75">
        <f>D128/$E$130</f>
        <v>0.9969001750151004</v>
      </c>
      <c r="J128" s="68">
        <f t="shared" si="14"/>
        <v>473.0576923076923</v>
      </c>
      <c r="K128" s="69" t="s">
        <v>163</v>
      </c>
    </row>
    <row r="129" spans="1:11" s="69" customFormat="1" ht="16.5" customHeight="1">
      <c r="A129" s="70">
        <v>122</v>
      </c>
      <c r="B129" s="70" t="s">
        <v>149</v>
      </c>
      <c r="C129" s="71"/>
      <c r="D129" s="72">
        <v>464</v>
      </c>
      <c r="E129" s="73"/>
      <c r="F129" s="74" t="s">
        <v>131</v>
      </c>
      <c r="G129" s="74" t="s">
        <v>162</v>
      </c>
      <c r="H129" s="74"/>
      <c r="I129" s="75">
        <f t="shared" si="13"/>
        <v>0.9034407836074348</v>
      </c>
      <c r="J129" s="68">
        <f t="shared" si="14"/>
        <v>473.0576923076923</v>
      </c>
      <c r="K129" s="69"/>
    </row>
    <row r="130" spans="1:9" ht="24.75" customHeight="1">
      <c r="A130" s="47" t="s">
        <v>102</v>
      </c>
      <c r="B130" s="48"/>
      <c r="C130" s="48"/>
      <c r="D130" s="49">
        <f>AVERAGEA(D8:D129)</f>
        <v>511.844262295082</v>
      </c>
      <c r="E130" s="49">
        <f>AVERAGEA(E23:E119)</f>
        <v>513.5920454545457</v>
      </c>
      <c r="F130" s="50"/>
      <c r="G130" s="51"/>
      <c r="H130" s="52"/>
      <c r="I130" s="53">
        <f>AVERAGEA(I8:I129)</f>
        <v>0.9965969427000823</v>
      </c>
    </row>
    <row r="131" spans="1:5" ht="22.5" customHeight="1">
      <c r="A131" s="34" t="s">
        <v>102</v>
      </c>
      <c r="B131" s="32"/>
      <c r="C131" s="32"/>
      <c r="D131" s="35">
        <f>AVERAGEA(D8:D77)</f>
        <v>540.6571428571428</v>
      </c>
      <c r="E131" s="2" t="s">
        <v>116</v>
      </c>
    </row>
    <row r="132" spans="1:5" ht="21" customHeight="1">
      <c r="A132" s="34" t="s">
        <v>102</v>
      </c>
      <c r="B132" s="32"/>
      <c r="C132" s="32"/>
      <c r="D132" s="35">
        <f>AVERAGEA(D78:D129)</f>
        <v>473.0576923076923</v>
      </c>
      <c r="E132" s="2" t="s">
        <v>164</v>
      </c>
    </row>
    <row r="133" ht="12.75">
      <c r="D133" s="33"/>
    </row>
  </sheetData>
  <sheetProtection/>
  <printOptions horizontalCentered="1"/>
  <pageMargins left="0.5511811023622047" right="0.5511811023622047" top="0.3937007874015748" bottom="0.3937007874015748" header="0.5118110236220472" footer="0.11811023622047245"/>
  <pageSetup fitToHeight="1" fitToWidth="1" horizontalDpi="600" verticalDpi="600" orientation="portrait" paperSize="9" scale="48" r:id="rId1"/>
  <headerFooter alignWithMargins="0">
    <oddFooter>&amp;L&amp;F &amp;A&amp;C&amp;P of 2&amp;R&amp;D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Emilios Ioannou</cp:lastModifiedBy>
  <cp:lastPrinted>2023-12-19T13:30:41Z</cp:lastPrinted>
  <dcterms:created xsi:type="dcterms:W3CDTF">1999-01-05T00:50:25Z</dcterms:created>
  <dcterms:modified xsi:type="dcterms:W3CDTF">2023-12-20T09:44:49Z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-757993293</vt:i4>
  </property>
  <property fmtid="{D5CDD505-2E9C-101B-9397-08002B2CF9AE}" pid="3" name="_EmailSubject">
    <vt:lpwstr/>
  </property>
  <property fmtid="{D5CDD505-2E9C-101B-9397-08002B2CF9AE}" pid="4" name="_AuthorEmail">
    <vt:lpwstr>comorphos@wdd.moa.gov.cy</vt:lpwstr>
  </property>
  <property fmtid="{D5CDD505-2E9C-101B-9397-08002B2CF9AE}" pid="5" name="_AuthorEmailDisplayName">
    <vt:lpwstr>Charis Omorphos</vt:lpwstr>
  </property>
  <property fmtid="{D5CDD505-2E9C-101B-9397-08002B2CF9AE}" pid="6" name="_ReviewingToolsShownOnce">
    <vt:lpwstr/>
  </property>
</Properties>
</file>